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X:\2025\2. PROCESOS DE SELECCION\1. CONSULTORIA INVIDUAL\26. CI 026-2025 - ESPECIALISTA SOCIAL PARA INTERVENCION DE ACCIONES SOCIALES\0. FORMATOS\"/>
    </mc:Choice>
  </mc:AlternateContent>
  <xr:revisionPtr revIDLastSave="0" documentId="13_ncr:1_{A28E4818-7DD2-4672-90AD-65AD5536EDBB}" xr6:coauthVersionLast="47" xr6:coauthVersionMax="47" xr10:uidLastSave="{00000000-0000-0000-0000-000000000000}"/>
  <bookViews>
    <workbookView xWindow="1170" yWindow="1455" windowWidth="19200" windowHeight="12405" firstSheet="4" activeTab="4" xr2:uid="{00000000-000D-0000-FFFF-FFFF00000000}"/>
  </bookViews>
  <sheets>
    <sheet name="Evaluacion BID" sheetId="6" state="hidden" r:id="rId1"/>
    <sheet name="Hoja1" sheetId="7" state="hidden" r:id="rId2"/>
    <sheet name="Evaluación" sheetId="8" state="hidden" r:id="rId3"/>
    <sheet name="Eva 11.02.2014" sheetId="10" state="hidden" r:id="rId4"/>
    <sheet name="FORMATO HV" sheetId="9" r:id="rId5"/>
  </sheets>
  <definedNames>
    <definedName name="_xlnm.Print_Area" localSheetId="4">'FORMATO HV'!$B$1:$O$64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2" i="9" l="1"/>
  <c r="M52" i="9" s="1"/>
  <c r="M51" i="9"/>
  <c r="J51" i="9"/>
  <c r="L51" i="9" s="1"/>
  <c r="J50" i="9"/>
  <c r="L50" i="9" s="1"/>
  <c r="J49" i="9"/>
  <c r="L49" i="9" s="1"/>
  <c r="J43" i="9"/>
  <c r="M43" i="9" s="1"/>
  <c r="J42" i="9"/>
  <c r="M42" i="9" s="1"/>
  <c r="J41" i="9"/>
  <c r="L41" i="9" s="1"/>
  <c r="J40" i="9"/>
  <c r="M40" i="9" s="1"/>
  <c r="M49" i="9" l="1"/>
  <c r="N49" i="9" s="1"/>
  <c r="N51" i="9"/>
  <c r="J53" i="9"/>
  <c r="L52" i="9"/>
  <c r="N52" i="9" s="1"/>
  <c r="M50" i="9"/>
  <c r="N50" i="9" s="1"/>
  <c r="J44" i="9"/>
  <c r="L43" i="9"/>
  <c r="N43" i="9" s="1"/>
  <c r="M41" i="9"/>
  <c r="N41" i="9" s="1"/>
  <c r="L40" i="9"/>
  <c r="N40" i="9" s="1"/>
  <c r="L42" i="9"/>
  <c r="N42" i="9" s="1"/>
  <c r="M53" i="9" l="1"/>
  <c r="L53" i="9"/>
  <c r="L44" i="9"/>
  <c r="M44" i="9"/>
  <c r="L54" i="9" l="1"/>
  <c r="N53" i="9"/>
  <c r="L45" i="9"/>
  <c r="N44" i="9"/>
  <c r="J33" i="9" l="1"/>
  <c r="J31" i="9" l="1"/>
  <c r="J34" i="9" l="1"/>
  <c r="L34" i="9" s="1"/>
  <c r="L33" i="9"/>
  <c r="J32" i="9"/>
  <c r="L32" i="9" s="1"/>
  <c r="M31" i="9"/>
  <c r="L31" i="9"/>
  <c r="J35" i="9" l="1"/>
  <c r="L35" i="9" s="1"/>
  <c r="M34" i="9"/>
  <c r="N34" i="9" s="1"/>
  <c r="M33" i="9"/>
  <c r="N33" i="9" s="1"/>
  <c r="N31" i="9"/>
  <c r="M32" i="9"/>
  <c r="N32" i="9" s="1"/>
  <c r="M35" i="9" l="1"/>
  <c r="N35" i="9" s="1"/>
  <c r="L36" i="9" l="1"/>
  <c r="J31" i="10" l="1"/>
  <c r="H31" i="10"/>
  <c r="F31" i="10"/>
  <c r="J31" i="8"/>
  <c r="H31" i="8"/>
  <c r="F31" i="8"/>
  <c r="N19" i="6"/>
  <c r="N14" i="6"/>
  <c r="N11" i="6"/>
  <c r="N7" i="6"/>
  <c r="K19" i="6"/>
  <c r="K14" i="6"/>
  <c r="K11" i="6"/>
  <c r="K7" i="6"/>
  <c r="N2" i="7"/>
  <c r="N3" i="7"/>
  <c r="N4" i="7"/>
  <c r="N5" i="7"/>
  <c r="N6" i="7"/>
  <c r="N7" i="7"/>
  <c r="N8" i="7"/>
  <c r="N9" i="7"/>
  <c r="N10" i="7"/>
  <c r="N11" i="7"/>
  <c r="N12" i="7"/>
  <c r="N13" i="7"/>
  <c r="N14" i="7"/>
  <c r="N15" i="7"/>
  <c r="N16" i="7"/>
  <c r="N17" i="7"/>
  <c r="N18" i="7"/>
  <c r="N19" i="7"/>
  <c r="N20" i="7"/>
  <c r="N21" i="7"/>
  <c r="N22" i="7"/>
  <c r="N23" i="7"/>
  <c r="N24" i="7"/>
  <c r="H7" i="6"/>
  <c r="E20" i="6"/>
  <c r="H19" i="6"/>
  <c r="E15" i="6"/>
  <c r="H14" i="6"/>
  <c r="E12" i="6"/>
  <c r="H11" i="6"/>
  <c r="E8" i="6"/>
  <c r="K24" i="6" l="1"/>
  <c r="N24" i="6"/>
  <c r="E24" i="6"/>
  <c r="H24" i="6"/>
  <c r="N25" i="7"/>
  <c r="N26" i="7" s="1"/>
  <c r="N27" i="7" s="1"/>
</calcChain>
</file>

<file path=xl/sharedStrings.xml><?xml version="1.0" encoding="utf-8"?>
<sst xmlns="http://schemas.openxmlformats.org/spreadsheetml/2006/main" count="323" uniqueCount="153">
  <si>
    <t>CRITERIOS DE EVALUACION</t>
  </si>
  <si>
    <t>ENTIDAD:</t>
  </si>
  <si>
    <t>Programa Modernización del Sistema de Administración de Justicia para la Mejora de los Servicios brindados a la Población Peruana (PMSAJ-Primera Etapa) - Contrato de Préstamo Nº 2534/OC-PE.</t>
  </si>
  <si>
    <t xml:space="preserve">CARGO:  </t>
  </si>
  <si>
    <t>Consultoría  Individual Evaluación del Sistema de Seguimiento y Monitoreo, con propuesta de selección de producto y modalidad</t>
  </si>
  <si>
    <t>N°</t>
  </si>
  <si>
    <t xml:space="preserve">FACTORES DE CALIFICACIÓN </t>
  </si>
  <si>
    <t>Puntaje máximo</t>
  </si>
  <si>
    <t>Puntaje máximo de la categoría</t>
  </si>
  <si>
    <t>AVILA AGREDA LUIS HUMBERTO</t>
  </si>
  <si>
    <t>ARAMBURU GARCIA FREDDY EDGAR</t>
  </si>
  <si>
    <t>ARIAS RAMOS CARLOS</t>
  </si>
  <si>
    <r>
      <t xml:space="preserve">FORMACION ACADÉMICA </t>
    </r>
    <r>
      <rPr>
        <sz val="11"/>
        <color indexed="8"/>
        <rFont val="Cambria"/>
        <family val="1"/>
      </rPr>
      <t>(máximo 30 puntos)</t>
    </r>
  </si>
  <si>
    <t>Profesional en Economía, Administración, Ingeniería, Estadística o carreras afines; de preferencia con estudios de Maestría en Administración, o Sistemas de Información, Gestión-Evaluación  de Proyectos, o afines.</t>
  </si>
  <si>
    <t>Requisito Mínimo
[Cumple / 
No Cumple]</t>
  </si>
  <si>
    <t>1) Universidad Nacional de Trujillo / Ingeniero Industrial
2) Universidad Alas Peruanas / Maestría en Planeamiento Estratégico (cursando)
3) UNMSM / Maestría en Tecnología de Información (2do ciclo, 2003)</t>
  </si>
  <si>
    <t>Cumple</t>
  </si>
  <si>
    <t>1) UNI / Ingenieria de Sistemas 
2) Universidad Pacífico / Magister en Administración</t>
  </si>
  <si>
    <t>1) Universidad San Martín de Porres / Ingeniería Estadística e Informática
2) Universidad San Martín de Porres / Maestría en Ingeniería de Computación y Sistemas con mención en Gestión de Tecnologías de Información</t>
  </si>
  <si>
    <t>• Maestría en Administración, o Sistemas de Información, Gestión-Evaluación  de Proyectos, o afines: (15 puntos)
• Estudios culminados en maestría en Administración, o Sistemas de Información, Gestión-Evaluación  de Proyectos, o afines: (10 puntos)</t>
  </si>
  <si>
    <t>1) Universidad Alas Peruanas / Maestría en Planeamiento Estratégico (cursando), no aplica está en curso
2) UNMSM / Maestría en Tecnología de Información (2do ciclo, 2003, inconcluso)</t>
  </si>
  <si>
    <t>1) Universidad Pacífico / Magister en Administración</t>
  </si>
  <si>
    <t>1) Universidad San Martín de Porres / Maestría en Ingeniería de Computación y Sistemas con mención en Gestión de Tecnologías de Información</t>
  </si>
  <si>
    <t>• Diplomados de especialización en Gestión de Proyectos, Diseño, monitoreo y Evaluación de Proyectos, Informática o Gestión de Sistemas, Contrataciones del Estado: 03 puntos por diplomado, máximo 4 diplomados (12 puntos)
• Cursos de especialización en Gestión de Proyectos, Diseño, monitoreo y Evaluación de Proyectos, Informática o Gestión de Sistemas, Contrataciones del Estado: 01 puntos por curso, máximo 4 cursos (04 puntos)</t>
  </si>
  <si>
    <t>1) Diplomado: Especialización en CMMI - Programa PACIS - Cámara de Comercio de Lima
2) Diplomado: Planeamiento Estratégico / ILPES - CEPAL
3) Curso: Rational Rose con UML y Metodología RUP / UNMSM
4) Curso: Visual FoxPRO v8.0 / Microsoft Perú</t>
  </si>
  <si>
    <t>1) Diplomado: Gobierno Electrónico / Itesem (Mexico)
2) Diplomado: Evaluación de Proyectos / Ceddet (España)
3) Curso: CEDEYAC
3) Curso: Contrataciones del Estado / Escuela Nacional de Control</t>
  </si>
  <si>
    <t>1) Diplomado: eGovernment / Universidad de Kookmin</t>
  </si>
  <si>
    <r>
      <t xml:space="preserve">EXPERIENCIA LABORAL GENERAL </t>
    </r>
    <r>
      <rPr>
        <sz val="11"/>
        <color indexed="8"/>
        <rFont val="Cambria"/>
        <family val="1"/>
      </rPr>
      <t>(máximo 05 puntos)</t>
    </r>
  </si>
  <si>
    <t>EXPERIENCIA LABORAL GENERAL</t>
  </si>
  <si>
    <t>Ocho (08) años de experiencia profesional en el ámbito público o privado.</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</si>
  <si>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GMD / Analista Funcional a cargo del Proyectgo Sarbance Oxley (00/03)
7) Provias MTC / Analista Funcional de apoyo a cargo del tema de Segridad de la Información (00/02)
8) Consejo Nacional de Descentralización - CND / Consultor externo del BID (00/07)
9) Carlos Avila y Asociados S.C. / Auditor de Sistemas (18/07)
10) Foncodes / Analista Programador (01/09)
</t>
    </r>
    <r>
      <rPr>
        <b/>
        <sz val="10"/>
        <color theme="1"/>
        <rFont val="Cambria"/>
        <family val="1"/>
      </rPr>
      <t>TOTAL 18 años y 07 meses</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</si>
  <si>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8) Poder Judicial / Gerente de Informática (04/03)
9) Fondo Nacional de Compensación y Desarrollo Social - FONCODES / Sub Gerente de Desarrollo y Organización y Métodos (02/00)
10) Seguro Materno Infantil / Responsable de Planeamiento y Programación (00/08)
11) Ministerio de Salud - Corporación Andina de Fomento / Consultor (00/03)
12) Ministerio de Salud - Programa de las Naciones Unidas para la Fiscalización del Tráfico Ilícito de Drogas / Consultor (00/06)
13) Ministerio de Salud - Oficina de Estadística e Informática / Consultor (00/02)
14) Ministerio de Salud - Proyecto de Reforma del Sector / Consultor (01/01)
15) Ministerio de Salud - Seguro Escolar Gratuito / Jefe de Información, Comunicación y Análisis (00/05)
16) Ministerio de la Presidencia - Instituto Nacional de Bienestar Familiar / Gerente de Informática (01/01)
17) Ministerio de la Presidencia - Programa de Descentralización y Desarrollo Municipal / Consultor (02/02)
18) Fondo Nacional de Compensación y Desarrollo Social - FONCODES / Analística Informático (00/05)
19) Fondo Nacional de Compensación y Desarrollo Social - FONCODES / Analística Informático (01/02)
20) Corporación de Desarrollo de La Libertad / Sub Gerente de Sistemas (01/06)
</t>
    </r>
    <r>
      <rPr>
        <b/>
        <sz val="10"/>
        <color theme="1"/>
        <rFont val="Cambria"/>
        <family val="1"/>
      </rPr>
      <t>TOTAL 19 años y 10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</si>
  <si>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4) D'Lizzias Servicios de Alimentos SRL / Analista de Sistemas (00/03)
5) Industrias Fraort EIRL / Analista de Sistemas (00/00), se traslapa en (4)
6) Centro Interamericano de Asesoría Técnica SRL / Analista de Sistemas (00/10)
</t>
    </r>
    <r>
      <rPr>
        <b/>
        <sz val="10"/>
        <color theme="1"/>
        <rFont val="Cambria"/>
        <family val="1"/>
      </rPr>
      <t>TOTAL 10 años y 09 meses</t>
    </r>
  </si>
  <si>
    <t xml:space="preserve">Por cada año adicional se bonificará con 1 punto en la experiencia laboral general (máximo 5 años). </t>
  </si>
  <si>
    <r>
      <t xml:space="preserve">EXPERIENCIA ESPECIFICA </t>
    </r>
    <r>
      <rPr>
        <sz val="11"/>
        <color indexed="8"/>
        <rFont val="Cambria"/>
        <family val="1"/>
      </rPr>
      <t>(máximo 60 puntos)</t>
    </r>
  </si>
  <si>
    <t>EXPERIENCIA ESPECIFICA</t>
  </si>
  <si>
    <t>• Mínimo (02) años de experiencia profesional en el sector público en evaluación de instrumentos informáticos.</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</si>
  <si>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Provias MTC / Analista Funcional de apoyo a cargo del tema de Segridad de la Información (00/02)
7) Consejo Nacional de Descentralización - CND / Consultor externo del BID (00/07)
8) Foncodes / Analista Programador (01/09)
</t>
    </r>
    <r>
      <rPr>
        <b/>
        <sz val="10"/>
        <color theme="1"/>
        <rFont val="Cambria"/>
        <family val="1"/>
      </rPr>
      <t xml:space="preserve">TOTAL 11 años y 06 meses
</t>
    </r>
    <r>
      <rPr>
        <sz val="10"/>
        <color theme="1"/>
        <rFont val="Cambria"/>
        <family val="1"/>
      </rPr>
      <t xml:space="preserve">1) Centro de Planeamiento Estratégico - CEPLAN / Especialista de Línea de Base (03/05)
2) Programa Especial de Reconversión Laboral - REVALORA PERU / Consultor (00/02)
3) Poder Judicial - Proyecto JUSPER / Consultor (01/00)
4) Poder Judical / Coordinador de Seguridad de Sistemas (04/03)
5) Consejo Nacional de Descentralización - CND / Consultor externo del BID (00/07)
</t>
    </r>
    <r>
      <rPr>
        <b/>
        <sz val="10"/>
        <color theme="1"/>
        <rFont val="Cambria"/>
        <family val="1"/>
      </rPr>
      <t>TOTAL 09 años y 05 meses</t>
    </r>
    <r>
      <rPr>
        <sz val="10"/>
        <color theme="1"/>
        <rFont val="Cambria"/>
        <family val="1"/>
      </rPr>
      <t xml:space="preserve">
</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</si>
  <si>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t>
    </r>
    <r>
      <rPr>
        <u/>
        <sz val="10"/>
        <color theme="1"/>
        <rFont val="Cambria"/>
        <family val="1"/>
      </rPr>
      <t>8) Poder Judicial / Gerente de Informática (04/03)</t>
    </r>
    <r>
      <rPr>
        <sz val="10"/>
        <color theme="1"/>
        <rFont val="Cambria"/>
        <family val="1"/>
      </rPr>
      <t xml:space="preserve">
9) Fondo Nacional de Compensación y Desarrollo Social - FONCODES / Sub Gerente de Desarrollo y Organización y Métodos (02/00)
10) Seguro Materno Infantil / Responsable de Planeamiento y Programación (00/08)
</t>
    </r>
    <r>
      <rPr>
        <u/>
        <sz val="10"/>
        <color theme="1"/>
        <rFont val="Cambria"/>
        <family val="1"/>
      </rPr>
      <t>11) Ministerio de Salud - Corporación Andina de Fomento / Consultor (00/03)</t>
    </r>
    <r>
      <rPr>
        <sz val="10"/>
        <color theme="1"/>
        <rFont val="Cambria"/>
        <family val="1"/>
      </rPr>
      <t xml:space="preserve">
12) Ministerio de Salud - Programa de las Naciones Unidas para la Fiscalización del Tráfico Ilícito de Drogas / Consultor (00/06)
13) Ministerio de Salud - Oficina de Estadística e Informática / Consultor (00/02)
</t>
    </r>
    <r>
      <rPr>
        <u/>
        <sz val="10"/>
        <color theme="1"/>
        <rFont val="Cambria"/>
        <family val="1"/>
      </rPr>
      <t>14) Ministerio de Salud - Proyecto de Reforma del Sector / Consultor (01/01)
15) Ministerio de Salud - Seguro Escolar Gratuito / Jefe de Información, Comunicación y Análisis (00/05)</t>
    </r>
    <r>
      <rPr>
        <sz val="10"/>
        <color theme="1"/>
        <rFont val="Cambria"/>
        <family val="1"/>
      </rPr>
      <t xml:space="preserve">
</t>
    </r>
    <r>
      <rPr>
        <u/>
        <sz val="10"/>
        <color theme="1"/>
        <rFont val="Cambria"/>
        <family val="1"/>
      </rPr>
      <t>16) Ministerio de la Presidencia - Instituto Nacional de Bienestar Familiar / Gerente de Informática (01/01)
17) Ministerio de la Presidencia - Programa de Descentralización y Desarrollo Municipal / Consultor (02/02)</t>
    </r>
    <r>
      <rPr>
        <sz val="10"/>
        <color theme="1"/>
        <rFont val="Cambria"/>
        <family val="1"/>
      </rPr>
      <t xml:space="preserve">
18) Fondo Nacional de Compensación y Desarrollo Social - FONCODES / Analística Informático (00/05)
19) Fondo Nacional de Compensación y Desarrollo Social - FONCODES / Analística Informático (01/02)
</t>
    </r>
    <r>
      <rPr>
        <u/>
        <sz val="10"/>
        <color theme="1"/>
        <rFont val="Cambria"/>
        <family val="1"/>
      </rPr>
      <t>20) Corporación de Desarrollo de La Libertad / Sub Gerente de Sistemas (01/06)</t>
    </r>
    <r>
      <rPr>
        <sz val="10"/>
        <color theme="1"/>
        <rFont val="Cambria"/>
        <family val="1"/>
      </rPr>
      <t xml:space="preserve">
</t>
    </r>
    <r>
      <rPr>
        <b/>
        <sz val="10"/>
        <color theme="1"/>
        <rFont val="Cambria"/>
        <family val="1"/>
      </rPr>
      <t xml:space="preserve">TOTAL 19 años y 10 meses
</t>
    </r>
    <r>
      <rPr>
        <sz val="10"/>
        <color theme="1"/>
        <rFont val="Cambria"/>
        <family val="1"/>
      </rPr>
      <t xml:space="preserve">1) Poder Judicial / Gerente de Informática (04/03)
2) Ministerio de Salud - Corporación Andina de Fomento / Consultor (00/03)
3) Ministerio de Salud - Proyecto de Reforma del Sector / Consultor (01/01)
4) Ministerio de Salud - Seguro Escolar Gratuito / Jefe de Información, Comunicación y Análisis (00/05)
5) Ministerio de la Presidencia - Instituto Nacional de Bienestar Familiar / Gerente de Informática (01/01)
6) Ministerio de la Presidencia - Programa de Descentralización y Desarrollo Municipal / Consultor (02/02)
7) Corporación de Desarrollo de La Libertad / Sub Gerente de Sistemas (01/06)
</t>
    </r>
    <r>
      <rPr>
        <b/>
        <sz val="10"/>
        <color theme="1"/>
        <rFont val="Cambria"/>
        <family val="1"/>
      </rPr>
      <t>TOTAL 10 años y 09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</si>
  <si>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 xml:space="preserve">TOTAL 09 años y 08 meses
</t>
    </r>
    <r>
      <rPr>
        <sz val="10"/>
        <color theme="1"/>
        <rFont val="Cambria"/>
        <family val="1"/>
      </rP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TOTAL 09 años y 08 meses</t>
    </r>
  </si>
  <si>
    <t>• Mínimo dos (02) años de experiencia en diseño, monitoreo/seguimiento o evaluación de proyectos, de preferencia en el sector público</t>
  </si>
  <si>
    <t>• Por cada año adicional de experiencia en  evaluación de instrumentos informáticos y en Gestión.: 05 puntos, (máximo 08 años)</t>
  </si>
  <si>
    <t>• Por cada año adicional de experiencia en diseño, monitoreo/seguimiento o evaluación de proyectos: 05 puntos (máximo 04 años)</t>
  </si>
  <si>
    <r>
      <t xml:space="preserve">ENTREVISTA PERSONAL </t>
    </r>
    <r>
      <rPr>
        <sz val="11"/>
        <color indexed="8"/>
        <rFont val="Cambria"/>
        <family val="1"/>
      </rPr>
      <t>(máximo 05 puntos)</t>
    </r>
  </si>
  <si>
    <t>ENTREVISTA PERSONAL</t>
  </si>
  <si>
    <t>Dominio temático del objeto de la consultoría.</t>
  </si>
  <si>
    <t>Manejo de las relaciones interpersonales</t>
  </si>
  <si>
    <t>Habilidades de liderazgo y en la toma de decisiones.</t>
  </si>
  <si>
    <t>Habilidades para trabajar en equipo y bajo presión.</t>
  </si>
  <si>
    <t>Proactivo y con facilidades de comunicación.</t>
  </si>
  <si>
    <t>TOTAL PUNTUACIÓN:</t>
  </si>
  <si>
    <t>TOTAL PUNTUACION</t>
  </si>
  <si>
    <t>Consultoría  Individual Asistente de Ejecución de Proyectos para la Implementación del Sistema de Gestión de Expedientes y Resoluciones del Tribunal Costitucional del Perú</t>
  </si>
  <si>
    <t>Calificaciones Generales</t>
  </si>
  <si>
    <t>Máximo 
20 puntos</t>
  </si>
  <si>
    <t>FREDY EDGAR ARAMBURU GARCIA</t>
  </si>
  <si>
    <t>CARLOS ARIAS RAMOS</t>
  </si>
  <si>
    <t>LUIS HUMBERTO AVILA AGREDA</t>
  </si>
  <si>
    <t>Profesional en Ingenieria, Economía o carreras afines o equivalente en su país de origen</t>
  </si>
  <si>
    <t>Cumple:</t>
  </si>
  <si>
    <t xml:space="preserve">UNI / Ingenieria de Sistemas </t>
  </si>
  <si>
    <t>USMP / Ingeniería Estadística e Informática</t>
  </si>
  <si>
    <t>UNT/ Ingeniero Industrial</t>
  </si>
  <si>
    <t>Sí</t>
  </si>
  <si>
    <t>No</t>
  </si>
  <si>
    <t>Estudios sujetos a puntaje:</t>
  </si>
  <si>
    <t>1. Estudios de Maestría en Administración, o Sistemas de Información o afine. Se le otorgará  10 puntos, y</t>
  </si>
  <si>
    <t>Máximo 10 puntos</t>
  </si>
  <si>
    <t>Universidad Pacífico / Magister en Administración</t>
  </si>
  <si>
    <t>USMP / Maestría en Ingeniera de Computación y Sistemas con mención en Gestión de Tecnologías de Información</t>
  </si>
  <si>
    <t>UNMS / Maestria en Ingeniería de Sistemas mención en Dirección y Gestión de Tecnologías de Información</t>
  </si>
  <si>
    <t>2. Diplomados, especializaciones y cursos de post grado relacionados a la  en Gestión de Proyectos, Evaluación de Proyectos, Informática o Gestión de Sistemas, Contrataciones del Estado u otros con el objeto d e la convocatoria. hasta un máximo de 02. Se otorgará 3 puntos por cada estudio culminado.</t>
  </si>
  <si>
    <t>Máximo 6 puntos</t>
  </si>
  <si>
    <t>1. Diplomado: Gobierno Electrónico / Itesem (Mexico)
2. Diplomado: Evaluación de Proyectos / Ceddet (España)
3. Diplomado; Dirección Estategica / Univ. De Defensa (Washington)</t>
  </si>
  <si>
    <t>---</t>
  </si>
  <si>
    <t>3. Curso de especialización en g en Gestión de Proyectos, Evaluación de Proyectos, Informática o Gestión de Sistemas, Contrataciones del Estado u otros con el objeto d e la convocatoria, hasta un maximo de 4. Se otorgará 1 punto por cada estudio culminado</t>
  </si>
  <si>
    <t>Máximo 4 puntos</t>
  </si>
  <si>
    <t>1. PMAR - BID</t>
  </si>
  <si>
    <t>1. Taller Marco Lógico, Formulación de Proyectos de Inversión</t>
  </si>
  <si>
    <t>Competencia para el trabajo</t>
  </si>
  <si>
    <t>Máximo 
70 puntos</t>
  </si>
  <si>
    <t>Experiencia General</t>
  </si>
  <si>
    <t>11 años y 10 meses</t>
  </si>
  <si>
    <t>19 años y 6 meses</t>
  </si>
  <si>
    <t>15 años y 9 meses</t>
  </si>
  <si>
    <t>Experiencia no menor de 08 años, laborando en el sector público /privado.</t>
  </si>
  <si>
    <t xml:space="preserve">Máximo 10 puntos </t>
  </si>
  <si>
    <t>Experiencia mayor a 08 años, 10 puntos.</t>
  </si>
  <si>
    <t xml:space="preserve">Experiencia Específica </t>
  </si>
  <si>
    <t>1. Parsalud II
2. Ceplan
3. PCM
4. Foncodes
5. Gob. Reg. Libertad</t>
  </si>
  <si>
    <t>1. PCM
2. SBS
3. INADE</t>
  </si>
  <si>
    <t>1. Ceplan
2. Revalora
3. Proyecto Sistema de Información Regional
4. Proyecto Jusper
5. Poder Judicial</t>
  </si>
  <si>
    <t xml:space="preserve">Experiencia en diseño, implemtación, monitoreo /seguimiento o evaluación de proyectos informaticos, de preferencia en el sector público. </t>
  </si>
  <si>
    <t>Experiencia en proyectos similares:</t>
  </si>
  <si>
    <t>Máximo 60 puntos</t>
  </si>
  <si>
    <t>02 proyectos similares, 30 puntos.</t>
  </si>
  <si>
    <t>03 proyectos similares, 40 puntos.</t>
  </si>
  <si>
    <t>04 o más proyectos similares, 60 puntos.</t>
  </si>
  <si>
    <t xml:space="preserve">Entrevista Personal </t>
  </si>
  <si>
    <t>Máximo 
10 puntos</t>
  </si>
  <si>
    <t>PUNTAJE</t>
  </si>
  <si>
    <t xml:space="preserve">TOTAL </t>
  </si>
  <si>
    <t>ENTIDAD</t>
  </si>
  <si>
    <t>Total</t>
  </si>
  <si>
    <t>DESDE:</t>
  </si>
  <si>
    <t>HASTA:</t>
  </si>
  <si>
    <t>FORMATO DE HOJA DE VIDA</t>
  </si>
  <si>
    <t>N° Colegiatura</t>
  </si>
  <si>
    <t>Nombres y Apellidos</t>
  </si>
  <si>
    <t>Lugar y Fecha de Nacimiento</t>
  </si>
  <si>
    <t>Edad</t>
  </si>
  <si>
    <t>Dirección</t>
  </si>
  <si>
    <t>Teléfono (Fijo y celular)</t>
  </si>
  <si>
    <t>INSTITUCIÓN CONVOCANTE</t>
  </si>
  <si>
    <t>PROGRAMA</t>
  </si>
  <si>
    <t>EXPERIENCIA PROFESIONAL</t>
  </si>
  <si>
    <t>ESTUDIOS REALIZADOS</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</si>
  <si>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</si>
  <si>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</si>
  <si>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</si>
  <si>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</si>
  <si>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</si>
  <si>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</si>
  <si>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</si>
  <si>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</si>
  <si>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</si>
  <si>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</si>
  <si>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</si>
  <si>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</si>
  <si>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</si>
  <si>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 xml:space="preserve">FECHA DE EMISIÓN  (DIA/MES/AÑO) </t>
  </si>
  <si>
    <t>UNIDAD EJECUTORA 003 GESTION INTEGRAL DE LA CALIDAD AMBIENTAL</t>
  </si>
  <si>
    <t>4.-</t>
  </si>
  <si>
    <t>HORAS LECTIVAS</t>
  </si>
  <si>
    <t xml:space="preserve">CARRERA </t>
  </si>
  <si>
    <t>DESCRIPCION</t>
  </si>
  <si>
    <t>Nacionalidad                 :</t>
  </si>
  <si>
    <t>N° de RUC                       :</t>
  </si>
  <si>
    <t>Departamento/ Provincia / Distrito       :</t>
  </si>
  <si>
    <t>Correo Electrónico</t>
  </si>
  <si>
    <r>
      <rPr>
        <b/>
        <sz val="11"/>
        <color theme="1"/>
        <rFont val="Arial Black"/>
        <family val="2"/>
      </rPr>
      <t>FORMACIÓN PROFESIONAL</t>
    </r>
    <r>
      <rPr>
        <sz val="11"/>
        <color theme="1"/>
        <rFont val="Calibri"/>
        <family val="2"/>
        <scheme val="minor"/>
      </rPr>
      <t xml:space="preserve"> </t>
    </r>
    <r>
      <rPr>
        <b/>
        <sz val="11"/>
        <color rgb="FFFF0000"/>
        <rFont val="Calibri"/>
        <family val="2"/>
        <scheme val="minor"/>
      </rPr>
      <t>(Solo debera precisar la información en los campos en blanco, no escribir sobre los campos sombreados)</t>
    </r>
  </si>
  <si>
    <r>
      <rPr>
        <b/>
        <sz val="10"/>
        <color rgb="FFFF0000"/>
        <rFont val="Arial"/>
        <family val="2"/>
      </rPr>
      <t>(Solo debera precisar la información en los campos en blanco, no escribir sobre los campos sombreados)
(En el campo de la fecha debe precisar el siguiente formato dd/mm/aa)  
Consignar su experiencia profesional y experiencia especifica en</t>
    </r>
    <r>
      <rPr>
        <b/>
        <u/>
        <sz val="10"/>
        <color rgb="FFFF0000"/>
        <rFont val="Arial"/>
        <family val="2"/>
      </rPr>
      <t xml:space="preserve"> orden cronológico y sin traslapar</t>
    </r>
    <r>
      <rPr>
        <b/>
        <sz val="10"/>
        <color rgb="FFFF0000"/>
        <rFont val="Arial"/>
        <family val="2"/>
      </rPr>
      <t xml:space="preserve">. </t>
    </r>
    <r>
      <rPr>
        <sz val="10"/>
        <color rgb="FFFF0000"/>
        <rFont val="Arial"/>
        <family val="2"/>
      </rPr>
      <t xml:space="preserve">   </t>
    </r>
  </si>
  <si>
    <t>EXPERIENCIA GENERAL</t>
  </si>
  <si>
    <t>PUESTO AL QUE POSTULA</t>
  </si>
  <si>
    <t>El Programa de Desarrollo de Sistemas de Gestión de Residuos Sólidos en Zonas Prioritarias de Puno, Piura, Ancash, Tumbes, Apurímac, Ica, Huánuco, Puerto Maldonado, San Martín, Junín, Lambayeque, Loreto, Ayacucho, Amazonas, Lima y Pasco, en adelante el Programa 1.</t>
  </si>
  <si>
    <t>CONSULTORÍA INDIVIDUAL: CONTRATACIÓN DE UN “ESPECIALISTA SOCIAL” PARA INTERVENCION DE ACCIONES SOCIALES DURANTE EL PROCESO DE ELABORACION DEL INSTRUMENTO DE GESTION AMBIENTAL DE LA ELABORACIÓN DEL EXPEDIENTE TÉCNICO “MEJORAMIENTO Y AMPLIACION DE LA GESTION INTEGRAL DE RESIDUOS SOLIDOS MUNICIPALES EN LA CIUDAD DE ABANCAY PROVINCIA DE ABANCAY DEPARTAMENTO DE APURIMAC" CÓDIGO ÚNICO DE INVERSIÓN N° 2162888</t>
  </si>
  <si>
    <r>
      <t xml:space="preserve">FORMACIÓN ACADEMICA
</t>
    </r>
    <r>
      <rPr>
        <b/>
        <sz val="11"/>
        <color theme="1"/>
        <rFont val="Arial Narrow"/>
        <family val="2"/>
      </rPr>
      <t xml:space="preserve">Profesional titulado en sociología y/o comunicación social y/o antropología
y/o biología y/o ingenieria civil y/o afines a la carrera profesional debidamente
acreditada. </t>
    </r>
  </si>
  <si>
    <r>
      <t xml:space="preserve">CONOCIMIENTOS ESPECIALIZADOS
</t>
    </r>
    <r>
      <rPr>
        <b/>
        <sz val="11"/>
        <color theme="1"/>
        <rFont val="Arial Narrow"/>
        <family val="2"/>
      </rPr>
      <t>Especialización y/o Diplomado y/o Curso y/o resolución de conflictos y/o Comunicación
social y/o Gestión Social y/o afines.</t>
    </r>
  </si>
  <si>
    <t>Experiencia general mínima de cuatro (04) años en el desempeño de su profesión en el sector público/ privado.</t>
  </si>
  <si>
    <t>Experiencia mínima de dos (2) años participando en acciones de intervención social
en proyectos públicos y/o privados</t>
  </si>
  <si>
    <t>Experiencia mínima de dos (2) años ejecutando planes de comunicación para
proyectos públicos y privados.</t>
  </si>
  <si>
    <t>EXPERIENCIA EXPECIFICA 2</t>
  </si>
  <si>
    <t>EXPERIENCIA EXPECIFICA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</si>
</sst>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7" x14ac:knownFonts="1">
    <font>
      <sz val="11"/>
      <color theme="1"/>
      <name val="Calibri"/>
      <family val="2"/>
      <scheme val="minor"/>
    </font>
    <font>
      <sz val="10"/>
      <name val="Arial"/>
      <family val="2"/>
    </font>
    <font>
      <b/>
      <sz val="11"/>
      <color theme="1"/>
      <name val="Cambria"/>
      <family val="1"/>
    </font>
    <font>
      <sz val="11"/>
      <color theme="1"/>
      <name val="Cambria"/>
      <family val="1"/>
    </font>
    <font>
      <b/>
      <sz val="11"/>
      <name val="Cambria"/>
      <family val="1"/>
    </font>
    <font>
      <sz val="11"/>
      <name val="Cambria"/>
      <family val="1"/>
    </font>
    <font>
      <sz val="11"/>
      <color indexed="8"/>
      <name val="Cambria"/>
      <family val="1"/>
    </font>
    <font>
      <b/>
      <i/>
      <sz val="11"/>
      <color theme="1"/>
      <name val="Cambria"/>
      <family val="1"/>
    </font>
    <font>
      <b/>
      <sz val="11"/>
      <color theme="0"/>
      <name val="Cambria"/>
      <family val="1"/>
    </font>
    <font>
      <sz val="10"/>
      <color theme="1"/>
      <name val="Cambria"/>
      <family val="1"/>
    </font>
    <font>
      <b/>
      <sz val="10"/>
      <color theme="1"/>
      <name val="Cambria"/>
      <family val="1"/>
    </font>
    <font>
      <b/>
      <sz val="14"/>
      <name val="Cambria"/>
      <family val="1"/>
    </font>
    <font>
      <u/>
      <sz val="10"/>
      <color theme="1"/>
      <name val="Cambria"/>
      <family val="1"/>
    </font>
    <font>
      <b/>
      <sz val="10"/>
      <name val="Cambria"/>
      <family val="1"/>
    </font>
    <font>
      <sz val="10"/>
      <name val="Cambria"/>
      <family val="1"/>
    </font>
    <font>
      <sz val="11"/>
      <color theme="1"/>
      <name val="Calibri"/>
      <family val="2"/>
      <scheme val="minor"/>
    </font>
    <font>
      <b/>
      <sz val="9"/>
      <color theme="1"/>
      <name val="Tahoma"/>
      <family val="2"/>
    </font>
    <font>
      <b/>
      <u/>
      <sz val="10"/>
      <color theme="1"/>
      <name val="Calibri"/>
      <family val="2"/>
    </font>
    <font>
      <sz val="10"/>
      <color theme="1"/>
      <name val="Calibri"/>
      <family val="2"/>
    </font>
    <font>
      <b/>
      <sz val="10"/>
      <color theme="1"/>
      <name val="Calibri"/>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b/>
      <u/>
      <sz val="11"/>
      <color theme="1"/>
      <name val="Arial Narrow"/>
      <family val="2"/>
    </font>
    <font>
      <sz val="10"/>
      <color rgb="FFFF0000"/>
      <name val="Arial"/>
      <family val="2"/>
    </font>
    <font>
      <b/>
      <u/>
      <sz val="10"/>
      <color rgb="FFFF0000"/>
      <name val="Arial"/>
      <family val="2"/>
    </font>
    <font>
      <b/>
      <sz val="11"/>
      <color rgb="FFFF0000"/>
      <name val="Calibri"/>
      <family val="2"/>
      <scheme val="minor"/>
    </font>
    <font>
      <b/>
      <sz val="10"/>
      <color rgb="FFFF0000"/>
      <name val="Arial"/>
      <family val="2"/>
    </font>
    <font>
      <b/>
      <sz val="1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0" borderId="0"/>
    <xf numFmtId="164" fontId="15" fillId="0" borderId="0" applyFont="0" applyFill="0" applyBorder="0" applyAlignment="0" applyProtection="0"/>
    <xf numFmtId="164" fontId="15" fillId="0" borderId="0" applyFont="0" applyFill="0" applyBorder="0" applyAlignment="0" applyProtection="0"/>
  </cellStyleXfs>
  <cellXfs count="243">
    <xf numFmtId="0" fontId="0" fillId="0" borderId="0" xfId="0"/>
    <xf numFmtId="0" fontId="3" fillId="2" borderId="0" xfId="0" applyFont="1" applyFill="1"/>
    <xf numFmtId="0" fontId="7" fillId="2" borderId="0" xfId="0" applyFont="1" applyFill="1"/>
    <xf numFmtId="0" fontId="4" fillId="2" borderId="0" xfId="0" applyFont="1" applyFill="1" applyAlignment="1">
      <alignment vertical="center"/>
    </xf>
    <xf numFmtId="0" fontId="5" fillId="2" borderId="0" xfId="0" applyFont="1" applyFill="1" applyAlignment="1">
      <alignment horizontal="left" vertical="center" wrapText="1"/>
    </xf>
    <xf numFmtId="0" fontId="8" fillId="4"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2" fillId="2" borderId="0" xfId="0" applyFont="1" applyFill="1"/>
    <xf numFmtId="2" fontId="3" fillId="2" borderId="1" xfId="0" applyNumberFormat="1" applyFont="1" applyFill="1" applyBorder="1" applyAlignment="1">
      <alignment horizontal="center" vertical="center"/>
    </xf>
    <xf numFmtId="0" fontId="11" fillId="2" borderId="0" xfId="0" applyFont="1" applyFill="1" applyAlignment="1">
      <alignment vertical="center" wrapText="1"/>
    </xf>
    <xf numFmtId="0" fontId="9" fillId="2" borderId="1" xfId="0" quotePrefix="1"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0" xfId="0" applyFont="1" applyFill="1"/>
    <xf numFmtId="0" fontId="14" fillId="2" borderId="0" xfId="0" applyFont="1" applyFill="1" applyAlignment="1">
      <alignment horizontal="left" vertical="center" wrapText="1"/>
    </xf>
    <xf numFmtId="0" fontId="17" fillId="3" borderId="2" xfId="0" applyFont="1" applyFill="1" applyBorder="1" applyAlignment="1">
      <alignment vertical="center" wrapText="1"/>
    </xf>
    <xf numFmtId="0" fontId="18" fillId="0" borderId="1" xfId="0" applyFont="1" applyBorder="1" applyAlignment="1">
      <alignment vertical="center" wrapText="1"/>
    </xf>
    <xf numFmtId="0" fontId="18" fillId="2" borderId="2" xfId="0" applyFont="1" applyFill="1" applyBorder="1" applyAlignment="1">
      <alignment vertical="center" wrapText="1"/>
    </xf>
    <xf numFmtId="0" fontId="18" fillId="0" borderId="0" xfId="0" applyFont="1"/>
    <xf numFmtId="0" fontId="17"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horizontal="justify" vertical="center" wrapText="1"/>
    </xf>
    <xf numFmtId="0" fontId="13" fillId="2" borderId="1" xfId="0" applyFont="1" applyFill="1" applyBorder="1" applyAlignment="1">
      <alignment vertical="center"/>
    </xf>
    <xf numFmtId="0" fontId="13" fillId="2" borderId="0" xfId="0" applyFont="1" applyFill="1" applyAlignment="1">
      <alignment horizontal="center" vertical="center"/>
    </xf>
    <xf numFmtId="164" fontId="11" fillId="2" borderId="0" xfId="2" applyFont="1" applyFill="1" applyBorder="1" applyAlignment="1">
      <alignment vertical="center" wrapText="1"/>
    </xf>
    <xf numFmtId="164" fontId="4" fillId="2" borderId="0" xfId="2" applyFont="1" applyFill="1" applyBorder="1" applyAlignment="1">
      <alignment horizontal="center" vertical="center" wrapText="1"/>
    </xf>
    <xf numFmtId="164" fontId="5" fillId="2" borderId="0" xfId="2" applyFont="1" applyFill="1" applyBorder="1" applyAlignment="1">
      <alignment horizontal="left" vertical="center" wrapText="1"/>
    </xf>
    <xf numFmtId="0" fontId="9" fillId="2" borderId="0" xfId="0" applyFont="1" applyFill="1" applyAlignment="1">
      <alignment vertical="center"/>
    </xf>
    <xf numFmtId="0" fontId="18" fillId="0" borderId="0" xfId="0" applyFont="1" applyAlignment="1">
      <alignment vertical="center"/>
    </xf>
    <xf numFmtId="164" fontId="18" fillId="0" borderId="0" xfId="2" applyFont="1" applyAlignment="1">
      <alignment vertical="center"/>
    </xf>
    <xf numFmtId="0" fontId="9" fillId="2" borderId="1" xfId="0" quotePrefix="1" applyFont="1" applyFill="1" applyBorder="1" applyAlignment="1">
      <alignment horizontal="left" vertical="center" wrapText="1"/>
    </xf>
    <xf numFmtId="0" fontId="18" fillId="0" borderId="7" xfId="0" applyFont="1" applyBorder="1" applyAlignment="1">
      <alignment vertical="center"/>
    </xf>
    <xf numFmtId="164" fontId="18" fillId="0" borderId="7" xfId="2" applyFont="1" applyBorder="1" applyAlignment="1">
      <alignment vertical="center"/>
    </xf>
    <xf numFmtId="164" fontId="18" fillId="0" borderId="1" xfId="2" applyFont="1" applyBorder="1" applyAlignment="1">
      <alignment vertical="center"/>
    </xf>
    <xf numFmtId="0" fontId="18" fillId="0" borderId="1" xfId="0" applyFont="1" applyBorder="1" applyAlignment="1">
      <alignment vertical="center"/>
    </xf>
    <xf numFmtId="164" fontId="18" fillId="0" borderId="5" xfId="2" applyFont="1" applyBorder="1" applyAlignment="1">
      <alignment vertical="center"/>
    </xf>
    <xf numFmtId="0" fontId="19" fillId="0" borderId="1" xfId="0" applyFont="1" applyBorder="1" applyAlignment="1">
      <alignment horizontal="center" vertical="center"/>
    </xf>
    <xf numFmtId="164" fontId="19" fillId="0" borderId="1" xfId="2" applyFont="1" applyBorder="1" applyAlignment="1">
      <alignment horizontal="center" vertical="center"/>
    </xf>
    <xf numFmtId="2" fontId="3"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164" fontId="18" fillId="0" borderId="1" xfId="2" applyFont="1" applyBorder="1" applyAlignment="1">
      <alignment horizontal="center" vertical="center"/>
    </xf>
    <xf numFmtId="0" fontId="9" fillId="2" borderId="5" xfId="0" applyFont="1" applyFill="1" applyBorder="1" applyAlignment="1">
      <alignment horizontal="left" vertical="center" wrapText="1"/>
    </xf>
    <xf numFmtId="0" fontId="20" fillId="0" borderId="0" xfId="0" applyFont="1"/>
    <xf numFmtId="1" fontId="21" fillId="6" borderId="16" xfId="0" applyNumberFormat="1" applyFont="1" applyFill="1" applyBorder="1" applyAlignment="1">
      <alignment horizontal="center" vertical="center"/>
    </xf>
    <xf numFmtId="0" fontId="23" fillId="0" borderId="0" xfId="0" applyFont="1"/>
    <xf numFmtId="14"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14" fontId="2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wrapText="1"/>
    </xf>
    <xf numFmtId="0" fontId="30" fillId="7" borderId="18" xfId="0" applyFont="1" applyFill="1" applyBorder="1" applyAlignment="1">
      <alignment vertical="center" wrapText="1"/>
    </xf>
    <xf numFmtId="0" fontId="30" fillId="7" borderId="3" xfId="0" applyFont="1" applyFill="1" applyBorder="1" applyAlignment="1">
      <alignment vertical="center" wrapText="1"/>
    </xf>
    <xf numFmtId="0" fontId="30" fillId="7" borderId="24" xfId="0" applyFont="1" applyFill="1" applyBorder="1" applyAlignment="1">
      <alignment vertical="center" wrapText="1"/>
    </xf>
    <xf numFmtId="0" fontId="30" fillId="7" borderId="18" xfId="0" applyFont="1" applyFill="1" applyBorder="1" applyAlignment="1">
      <alignment horizontal="left" vertical="top"/>
    </xf>
    <xf numFmtId="0" fontId="30" fillId="7" borderId="3" xfId="0" applyFont="1" applyFill="1" applyBorder="1" applyAlignment="1">
      <alignment horizontal="left" vertical="top"/>
    </xf>
    <xf numFmtId="0" fontId="30" fillId="7" borderId="24" xfId="0" applyFont="1" applyFill="1" applyBorder="1" applyAlignment="1">
      <alignment horizontal="left" vertical="top"/>
    </xf>
    <xf numFmtId="1" fontId="21" fillId="3" borderId="1" xfId="0" applyNumberFormat="1" applyFont="1" applyFill="1" applyBorder="1" applyAlignment="1">
      <alignment horizontal="center" vertical="center" wrapText="1"/>
    </xf>
    <xf numFmtId="1" fontId="21" fillId="3" borderId="21" xfId="0" applyNumberFormat="1" applyFont="1" applyFill="1" applyBorder="1" applyAlignment="1">
      <alignment horizontal="center" vertical="center" wrapText="1"/>
    </xf>
    <xf numFmtId="1" fontId="21" fillId="3" borderId="14" xfId="0" applyNumberFormat="1" applyFont="1" applyFill="1" applyBorder="1" applyAlignment="1">
      <alignment horizontal="center"/>
    </xf>
    <xf numFmtId="1" fontId="21" fillId="3" borderId="15" xfId="0" applyNumberFormat="1" applyFont="1" applyFill="1" applyBorder="1" applyAlignment="1">
      <alignment horizontal="center"/>
    </xf>
    <xf numFmtId="0" fontId="25" fillId="7" borderId="2" xfId="0" applyFont="1" applyFill="1" applyBorder="1" applyAlignment="1">
      <alignment horizontal="justify" vertical="top" wrapText="1"/>
    </xf>
    <xf numFmtId="0" fontId="20" fillId="3" borderId="17" xfId="0" applyFont="1" applyFill="1" applyBorder="1" applyAlignment="1">
      <alignment horizontal="center" vertical="center" wrapText="1"/>
    </xf>
    <xf numFmtId="0" fontId="24" fillId="0" borderId="21" xfId="0" applyFont="1" applyBorder="1" applyAlignment="1">
      <alignment horizontal="justify" vertical="top"/>
    </xf>
    <xf numFmtId="0" fontId="20" fillId="0" borderId="4" xfId="0" applyFont="1" applyBorder="1" applyAlignment="1">
      <alignment horizontal="center" vertical="center" wrapText="1"/>
    </xf>
    <xf numFmtId="0" fontId="20" fillId="0" borderId="0" xfId="0" applyFont="1" applyAlignment="1">
      <alignment vertical="center"/>
    </xf>
    <xf numFmtId="0" fontId="29" fillId="8" borderId="18" xfId="0" applyFont="1" applyFill="1" applyBorder="1" applyAlignment="1">
      <alignment horizontal="center" vertical="center" wrapText="1"/>
    </xf>
    <xf numFmtId="0" fontId="24" fillId="0" borderId="1" xfId="0" applyFont="1" applyBorder="1" applyAlignment="1">
      <alignment horizontal="justify" vertical="top"/>
    </xf>
    <xf numFmtId="0" fontId="24" fillId="0" borderId="4" xfId="0" applyFont="1" applyBorder="1" applyAlignment="1">
      <alignment horizontal="center" vertical="top"/>
    </xf>
    <xf numFmtId="0" fontId="0" fillId="0" borderId="0" xfId="0" applyAlignment="1">
      <alignment horizontal="center"/>
    </xf>
    <xf numFmtId="0" fontId="25" fillId="7" borderId="35" xfId="0" applyFont="1" applyFill="1" applyBorder="1" applyAlignment="1">
      <alignment horizontal="justify" vertical="top" wrapText="1"/>
    </xf>
    <xf numFmtId="0" fontId="24" fillId="0" borderId="36" xfId="0" applyFont="1" applyBorder="1" applyAlignment="1">
      <alignment horizontal="center" vertical="top"/>
    </xf>
    <xf numFmtId="0" fontId="24" fillId="0" borderId="39" xfId="0" applyFont="1" applyBorder="1" applyAlignment="1">
      <alignment horizontal="justify" vertical="top"/>
    </xf>
    <xf numFmtId="0" fontId="24" fillId="0" borderId="40" xfId="0" applyFont="1" applyBorder="1" applyAlignment="1">
      <alignment horizontal="justify" vertical="top"/>
    </xf>
    <xf numFmtId="0" fontId="16" fillId="8" borderId="42" xfId="0" applyFont="1" applyFill="1" applyBorder="1" applyAlignment="1">
      <alignment horizontal="center" vertical="center" wrapText="1"/>
    </xf>
    <xf numFmtId="0" fontId="27" fillId="11" borderId="11" xfId="0" applyFont="1" applyFill="1" applyBorder="1" applyAlignment="1">
      <alignment horizontal="left" vertical="center" wrapText="1"/>
    </xf>
    <xf numFmtId="0" fontId="16" fillId="5" borderId="3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0" fillId="3" borderId="11" xfId="0" applyFont="1" applyFill="1" applyBorder="1"/>
    <xf numFmtId="0" fontId="20" fillId="3" borderId="12" xfId="0" applyFont="1" applyFill="1" applyBorder="1"/>
    <xf numFmtId="0" fontId="23" fillId="3" borderId="12" xfId="0" applyFont="1" applyFill="1" applyBorder="1"/>
    <xf numFmtId="0" fontId="20" fillId="3" borderId="23" xfId="0" applyFont="1" applyFill="1" applyBorder="1"/>
    <xf numFmtId="0" fontId="16" fillId="5" borderId="3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3" borderId="0" xfId="0" applyFont="1" applyFill="1" applyBorder="1"/>
    <xf numFmtId="0" fontId="23" fillId="3" borderId="0" xfId="0" applyFont="1" applyFill="1" applyBorder="1"/>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2" borderId="5" xfId="0" quotePrefix="1" applyFont="1" applyFill="1" applyBorder="1" applyAlignment="1">
      <alignment horizontal="left" vertical="top" wrapText="1"/>
    </xf>
    <xf numFmtId="0" fontId="9" fillId="2" borderId="6" xfId="0" quotePrefix="1"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9" fillId="2" borderId="7" xfId="0" quotePrefix="1" applyFont="1" applyFill="1" applyBorder="1" applyAlignment="1">
      <alignment horizontal="left" vertical="top"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4" fontId="3" fillId="2" borderId="5"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3" fillId="2" borderId="2" xfId="0" quotePrefix="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2" fontId="18" fillId="2" borderId="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4"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19" fillId="3" borderId="1" xfId="0"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8" fillId="0" borderId="1" xfId="0" quotePrefix="1" applyFont="1" applyBorder="1" applyAlignment="1">
      <alignment horizontal="center" vertical="center" wrapText="1"/>
    </xf>
    <xf numFmtId="164" fontId="18" fillId="0" borderId="1" xfId="2" applyFont="1" applyBorder="1" applyAlignment="1">
      <alignment horizontal="center" vertical="center"/>
    </xf>
    <xf numFmtId="0" fontId="18" fillId="0" borderId="1" xfId="0" applyFont="1" applyBorder="1" applyAlignment="1">
      <alignment horizontal="left"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3" borderId="2" xfId="0" applyFont="1" applyFill="1" applyBorder="1" applyAlignment="1">
      <alignment horizontal="center"/>
    </xf>
    <xf numFmtId="0" fontId="19" fillId="3" borderId="4" xfId="0" applyFont="1" applyFill="1" applyBorder="1" applyAlignment="1">
      <alignment horizontal="center"/>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3" fontId="21" fillId="3" borderId="15" xfId="0" applyNumberFormat="1" applyFont="1" applyFill="1" applyBorder="1" applyAlignment="1">
      <alignment horizontal="center" vertical="center"/>
    </xf>
    <xf numFmtId="3" fontId="21" fillId="3" borderId="13"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3" fontId="21" fillId="3" borderId="2"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3" fontId="21" fillId="3" borderId="35" xfId="0" applyNumberFormat="1" applyFont="1" applyFill="1" applyBorder="1" applyAlignment="1">
      <alignment horizontal="center" vertical="center" wrapText="1"/>
    </xf>
    <xf numFmtId="3" fontId="21" fillId="3" borderId="36" xfId="0" applyNumberFormat="1"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2"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23" xfId="0" applyFont="1" applyFill="1" applyBorder="1" applyAlignment="1">
      <alignment horizontal="left" vertical="center" wrapText="1"/>
    </xf>
    <xf numFmtId="0" fontId="16" fillId="5" borderId="4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25" fillId="0" borderId="3" xfId="0" applyFont="1" applyBorder="1" applyAlignment="1">
      <alignment horizontal="center" vertical="top"/>
    </xf>
    <xf numFmtId="0" fontId="25" fillId="0" borderId="27" xfId="0" applyFont="1" applyBorder="1" applyAlignment="1">
      <alignment horizontal="center" vertical="top"/>
    </xf>
    <xf numFmtId="0" fontId="25" fillId="7" borderId="48" xfId="0" applyFont="1" applyFill="1" applyBorder="1" applyAlignment="1">
      <alignment horizontal="left" vertical="center" wrapText="1"/>
    </xf>
    <xf numFmtId="0" fontId="25" fillId="7" borderId="40" xfId="0" applyFont="1" applyFill="1" applyBorder="1" applyAlignment="1">
      <alignment horizontal="left" vertical="center" wrapText="1"/>
    </xf>
    <xf numFmtId="0" fontId="0" fillId="11" borderId="12" xfId="0" applyFill="1" applyBorder="1" applyAlignment="1">
      <alignment horizontal="left" vertical="center" wrapText="1"/>
    </xf>
    <xf numFmtId="0" fontId="0" fillId="11" borderId="23" xfId="0" applyFill="1" applyBorder="1" applyAlignment="1">
      <alignment horizontal="left" vertical="center" wrapText="1"/>
    </xf>
    <xf numFmtId="0" fontId="27" fillId="11" borderId="12" xfId="0" applyFont="1" applyFill="1" applyBorder="1" applyAlignment="1">
      <alignment horizontal="left" vertical="center" wrapText="1"/>
    </xf>
    <xf numFmtId="0" fontId="32" fillId="11" borderId="12" xfId="0" applyFont="1" applyFill="1" applyBorder="1" applyAlignment="1">
      <alignment horizontal="left" vertical="center" wrapText="1"/>
    </xf>
    <xf numFmtId="0" fontId="32" fillId="11" borderId="23" xfId="0" applyFont="1" applyFill="1" applyBorder="1" applyAlignment="1">
      <alignment horizontal="left" vertical="center" wrapText="1"/>
    </xf>
    <xf numFmtId="0" fontId="25" fillId="7" borderId="28"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16" fillId="8" borderId="18" xfId="0" applyFont="1" applyFill="1" applyBorder="1" applyAlignment="1">
      <alignment horizontal="center" vertical="center"/>
    </xf>
    <xf numFmtId="0" fontId="16" fillId="8" borderId="30" xfId="0" applyFont="1" applyFill="1" applyBorder="1" applyAlignment="1">
      <alignment horizontal="center" vertical="center"/>
    </xf>
    <xf numFmtId="0" fontId="29" fillId="8" borderId="29"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29" fillId="8" borderId="1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34" xfId="0" applyFont="1" applyFill="1" applyBorder="1" applyAlignment="1">
      <alignment horizontal="center" vertical="center" wrapText="1"/>
    </xf>
    <xf numFmtId="0" fontId="24" fillId="0" borderId="2" xfId="0" applyFont="1" applyBorder="1" applyAlignment="1">
      <alignment horizontal="center" vertical="top"/>
    </xf>
    <xf numFmtId="0" fontId="24" fillId="0" borderId="3" xfId="0" applyFont="1" applyBorder="1" applyAlignment="1">
      <alignment horizontal="center" vertical="top"/>
    </xf>
    <xf numFmtId="0" fontId="24" fillId="0" borderId="4" xfId="0" applyFont="1" applyBorder="1" applyAlignment="1">
      <alignment horizontal="center" vertical="top"/>
    </xf>
    <xf numFmtId="0" fontId="24" fillId="0" borderId="35" xfId="0" applyFont="1" applyBorder="1" applyAlignment="1">
      <alignment horizontal="center" vertical="top"/>
    </xf>
    <xf numFmtId="0" fontId="24" fillId="0" borderId="24" xfId="0" applyFont="1" applyBorder="1" applyAlignment="1">
      <alignment horizontal="center" vertical="top"/>
    </xf>
    <xf numFmtId="0" fontId="24" fillId="0" borderId="36" xfId="0" applyFont="1" applyBorder="1" applyAlignment="1">
      <alignment horizontal="center" vertical="top"/>
    </xf>
    <xf numFmtId="0" fontId="31" fillId="7" borderId="17"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31"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32"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25" fillId="7" borderId="12" xfId="0" applyFont="1" applyFill="1" applyBorder="1" applyAlignment="1">
      <alignment horizontal="center" vertical="top" wrapText="1"/>
    </xf>
    <xf numFmtId="0" fontId="25" fillId="7" borderId="20" xfId="0" applyFont="1" applyFill="1" applyBorder="1" applyAlignment="1">
      <alignment horizontal="left" vertical="center" wrapText="1"/>
    </xf>
    <xf numFmtId="0" fontId="25" fillId="7" borderId="47" xfId="0" applyFont="1" applyFill="1" applyBorder="1" applyAlignment="1">
      <alignment horizontal="left" vertical="center" wrapText="1"/>
    </xf>
    <xf numFmtId="0" fontId="0" fillId="11" borderId="11" xfId="0" applyFill="1" applyBorder="1" applyAlignment="1">
      <alignment horizontal="left" vertical="center" wrapText="1"/>
    </xf>
    <xf numFmtId="0" fontId="25" fillId="7" borderId="17"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9" fillId="8" borderId="44" xfId="0" applyFont="1" applyFill="1" applyBorder="1" applyAlignment="1">
      <alignment horizontal="center" vertical="center" wrapText="1"/>
    </xf>
    <xf numFmtId="0" fontId="16" fillId="8" borderId="43" xfId="0" applyFont="1" applyFill="1" applyBorder="1" applyAlignment="1">
      <alignment horizontal="center" vertical="center"/>
    </xf>
    <xf numFmtId="0" fontId="16" fillId="8" borderId="34" xfId="0" applyFont="1" applyFill="1" applyBorder="1" applyAlignment="1">
      <alignment horizontal="center" vertical="center"/>
    </xf>
    <xf numFmtId="0" fontId="25" fillId="7" borderId="26"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25" fillId="0" borderId="3" xfId="0" applyFont="1" applyBorder="1" applyAlignment="1">
      <alignment horizontal="justify" vertical="top"/>
    </xf>
    <xf numFmtId="0" fontId="25" fillId="0" borderId="46" xfId="0" applyFont="1" applyBorder="1" applyAlignment="1">
      <alignment horizontal="justify" vertical="top"/>
    </xf>
    <xf numFmtId="0" fontId="25" fillId="0" borderId="27" xfId="0" applyFont="1" applyBorder="1" applyAlignment="1">
      <alignment horizontal="justify" vertical="top"/>
    </xf>
    <xf numFmtId="0" fontId="25" fillId="0" borderId="18" xfId="0" applyFont="1" applyBorder="1" applyAlignment="1">
      <alignment horizontal="justify" vertical="top"/>
    </xf>
    <xf numFmtId="0" fontId="25" fillId="0" borderId="19" xfId="0" applyFont="1" applyBorder="1" applyAlignment="1">
      <alignment horizontal="justify" vertical="top"/>
    </xf>
    <xf numFmtId="0" fontId="25" fillId="0" borderId="43" xfId="0" applyFont="1" applyBorder="1" applyAlignment="1">
      <alignment horizontal="justify" vertical="top"/>
    </xf>
    <xf numFmtId="0" fontId="25" fillId="7" borderId="22" xfId="0" applyFont="1" applyFill="1" applyBorder="1" applyAlignment="1">
      <alignment horizontal="left" vertical="center" wrapText="1"/>
    </xf>
    <xf numFmtId="0" fontId="25" fillId="7" borderId="18" xfId="0" applyFont="1" applyFill="1" applyBorder="1" applyAlignment="1">
      <alignment horizontal="left" vertical="center" wrapText="1"/>
    </xf>
    <xf numFmtId="0" fontId="28" fillId="9" borderId="11" xfId="0" applyFont="1" applyFill="1" applyBorder="1" applyAlignment="1">
      <alignment horizontal="center"/>
    </xf>
    <xf numFmtId="0" fontId="28" fillId="9" borderId="12" xfId="0" applyFont="1" applyFill="1" applyBorder="1" applyAlignment="1">
      <alignment horizontal="center"/>
    </xf>
    <xf numFmtId="0" fontId="28" fillId="9" borderId="23" xfId="0" applyFont="1" applyFill="1" applyBorder="1" applyAlignment="1">
      <alignment horizontal="center"/>
    </xf>
    <xf numFmtId="0" fontId="25" fillId="7" borderId="26" xfId="0" applyFont="1" applyFill="1" applyBorder="1" applyAlignment="1">
      <alignment horizontal="left" vertical="center"/>
    </xf>
    <xf numFmtId="0" fontId="25" fillId="7" borderId="3" xfId="0" applyFont="1" applyFill="1" applyBorder="1" applyAlignment="1">
      <alignment horizontal="left" vertical="center"/>
    </xf>
    <xf numFmtId="0" fontId="25" fillId="7" borderId="18" xfId="0" applyFont="1" applyFill="1" applyBorder="1" applyAlignment="1">
      <alignment horizontal="left" vertical="center"/>
    </xf>
    <xf numFmtId="0" fontId="25" fillId="7" borderId="19" xfId="0" applyFont="1" applyFill="1" applyBorder="1" applyAlignment="1">
      <alignment horizontal="left" vertical="center"/>
    </xf>
    <xf numFmtId="0" fontId="25" fillId="7" borderId="3" xfId="0" applyFont="1" applyFill="1" applyBorder="1" applyAlignment="1">
      <alignment horizontal="justify" vertical="center"/>
    </xf>
    <xf numFmtId="0" fontId="25" fillId="7" borderId="27" xfId="0" applyFont="1" applyFill="1" applyBorder="1" applyAlignment="1">
      <alignment horizontal="justify" vertical="center"/>
    </xf>
    <xf numFmtId="0" fontId="25" fillId="0" borderId="24" xfId="0" applyFont="1" applyBorder="1" applyAlignment="1">
      <alignment horizontal="justify" vertical="top"/>
    </xf>
    <xf numFmtId="0" fontId="25" fillId="0" borderId="25" xfId="0" applyFont="1" applyBorder="1" applyAlignment="1">
      <alignment horizontal="justify" vertical="top"/>
    </xf>
    <xf numFmtId="0" fontId="16" fillId="8" borderId="4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0" fillId="0" borderId="0" xfId="0" applyAlignment="1">
      <alignment horizontal="center"/>
    </xf>
    <xf numFmtId="0" fontId="36" fillId="10" borderId="11" xfId="0" applyFont="1" applyFill="1" applyBorder="1" applyAlignment="1">
      <alignment horizontal="left" vertical="center"/>
    </xf>
    <xf numFmtId="0" fontId="36" fillId="10" borderId="12" xfId="0" applyFont="1" applyFill="1" applyBorder="1" applyAlignment="1">
      <alignment horizontal="left" vertical="center"/>
    </xf>
    <xf numFmtId="0" fontId="36" fillId="10" borderId="23" xfId="0" applyFont="1" applyFill="1" applyBorder="1" applyAlignment="1">
      <alignment horizontal="left" vertical="center"/>
    </xf>
  </cellXfs>
  <cellStyles count="4">
    <cellStyle name="Millares" xfId="2" builtinId="3"/>
    <cellStyle name="Millares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N25"/>
  <sheetViews>
    <sheetView zoomScale="60" zoomScaleNormal="60" workbookViewId="0">
      <pane xSplit="5" ySplit="7" topLeftCell="F14" activePane="bottomRight" state="frozen"/>
      <selection pane="topRight" activeCell="F1" sqref="F1"/>
      <selection pane="bottomLeft" activeCell="A8" sqref="A8"/>
      <selection pane="bottomRight" activeCell="B16" sqref="B16:C16"/>
    </sheetView>
  </sheetViews>
  <sheetFormatPr baseColWidth="10" defaultColWidth="11.42578125" defaultRowHeight="14.25" x14ac:dyDescent="0.2"/>
  <cols>
    <col min="1" max="1" width="6.42578125" style="1" customWidth="1"/>
    <col min="2" max="2" width="8.42578125" style="1" customWidth="1"/>
    <col min="3" max="3" width="54.7109375" style="1" customWidth="1"/>
    <col min="4" max="4" width="14.42578125" style="11" customWidth="1"/>
    <col min="5" max="5" width="14.42578125" style="1" customWidth="1"/>
    <col min="6" max="6" width="79.140625" style="1" customWidth="1"/>
    <col min="7" max="7" width="10.42578125" style="1" customWidth="1"/>
    <col min="8" max="8" width="8.5703125" style="1" customWidth="1"/>
    <col min="9" max="9" width="79.140625" style="1" customWidth="1"/>
    <col min="10" max="10" width="10.42578125" style="1" customWidth="1"/>
    <col min="11" max="11" width="8.5703125" style="1" customWidth="1"/>
    <col min="12" max="12" width="79.140625" style="1" customWidth="1"/>
    <col min="13" max="13" width="10.42578125" style="1" customWidth="1"/>
    <col min="14" max="14" width="8.5703125" style="1" customWidth="1"/>
    <col min="15" max="16384" width="11.42578125" style="1"/>
  </cols>
  <sheetData>
    <row r="1" spans="1:14" ht="14.25" customHeight="1" x14ac:dyDescent="0.2">
      <c r="A1" s="117" t="s">
        <v>0</v>
      </c>
      <c r="B1" s="117"/>
      <c r="C1" s="117"/>
      <c r="D1" s="117"/>
      <c r="E1" s="117"/>
      <c r="F1" s="13"/>
      <c r="G1" s="13"/>
      <c r="H1" s="13"/>
      <c r="I1" s="13"/>
      <c r="J1" s="13"/>
      <c r="K1" s="13"/>
      <c r="L1" s="13"/>
      <c r="M1" s="13"/>
      <c r="N1" s="13"/>
    </row>
    <row r="2" spans="1:14" x14ac:dyDescent="0.2">
      <c r="A2" s="9"/>
      <c r="B2" s="9"/>
      <c r="C2" s="9"/>
      <c r="D2" s="9"/>
      <c r="E2" s="9"/>
      <c r="F2" s="9"/>
      <c r="G2" s="9"/>
      <c r="H2" s="9"/>
      <c r="I2" s="9"/>
      <c r="J2" s="9"/>
      <c r="K2" s="9"/>
      <c r="L2" s="9"/>
      <c r="M2" s="9"/>
      <c r="N2" s="9"/>
    </row>
    <row r="3" spans="1:14" ht="42.75" customHeight="1" x14ac:dyDescent="0.2">
      <c r="A3" s="118" t="s">
        <v>1</v>
      </c>
      <c r="B3" s="118"/>
      <c r="C3" s="119" t="s">
        <v>2</v>
      </c>
      <c r="D3" s="119"/>
      <c r="E3" s="119"/>
      <c r="F3" s="119"/>
      <c r="G3" s="119"/>
      <c r="H3" s="119"/>
      <c r="I3" s="4"/>
      <c r="J3" s="4"/>
      <c r="K3" s="4"/>
      <c r="L3" s="4"/>
      <c r="M3" s="4"/>
      <c r="N3" s="4"/>
    </row>
    <row r="4" spans="1:14" ht="42.75" customHeight="1" x14ac:dyDescent="0.2">
      <c r="A4" s="118" t="s">
        <v>3</v>
      </c>
      <c r="B4" s="118"/>
      <c r="C4" s="119" t="s">
        <v>4</v>
      </c>
      <c r="D4" s="119"/>
      <c r="E4" s="119"/>
      <c r="F4" s="119"/>
      <c r="G4" s="119"/>
      <c r="H4" s="119"/>
      <c r="I4" s="4"/>
      <c r="J4" s="4"/>
      <c r="K4" s="4"/>
      <c r="L4" s="4"/>
      <c r="M4" s="4"/>
      <c r="N4" s="4"/>
    </row>
    <row r="5" spans="1:14" ht="15.75" customHeight="1" x14ac:dyDescent="0.2">
      <c r="A5" s="3"/>
      <c r="B5" s="3"/>
      <c r="C5" s="4"/>
      <c r="D5" s="10"/>
      <c r="E5" s="4"/>
      <c r="F5" s="4"/>
      <c r="G5" s="4"/>
      <c r="H5" s="4"/>
      <c r="I5" s="4"/>
      <c r="J5" s="4"/>
      <c r="K5" s="4"/>
      <c r="L5" s="4"/>
      <c r="M5" s="4"/>
      <c r="N5" s="4"/>
    </row>
    <row r="6" spans="1:14" ht="61.5" customHeight="1" x14ac:dyDescent="0.2">
      <c r="A6" s="5" t="s">
        <v>5</v>
      </c>
      <c r="B6" s="108" t="s">
        <v>6</v>
      </c>
      <c r="C6" s="110"/>
      <c r="D6" s="5" t="s">
        <v>7</v>
      </c>
      <c r="E6" s="5" t="s">
        <v>8</v>
      </c>
      <c r="F6" s="108" t="s">
        <v>9</v>
      </c>
      <c r="G6" s="109"/>
      <c r="H6" s="110"/>
      <c r="I6" s="108" t="s">
        <v>10</v>
      </c>
      <c r="J6" s="109"/>
      <c r="K6" s="110"/>
      <c r="L6" s="108" t="s">
        <v>11</v>
      </c>
      <c r="M6" s="109"/>
      <c r="N6" s="110"/>
    </row>
    <row r="7" spans="1:14" ht="15" customHeight="1" x14ac:dyDescent="0.2">
      <c r="A7" s="111">
        <v>1</v>
      </c>
      <c r="B7" s="97" t="s">
        <v>12</v>
      </c>
      <c r="C7" s="112"/>
      <c r="D7" s="112"/>
      <c r="E7" s="98"/>
      <c r="F7" s="97"/>
      <c r="G7" s="98"/>
      <c r="H7" s="8">
        <f>+G9+G10</f>
        <v>8</v>
      </c>
      <c r="I7" s="97"/>
      <c r="J7" s="98"/>
      <c r="K7" s="8">
        <f>+J9+J10</f>
        <v>23</v>
      </c>
      <c r="L7" s="97"/>
      <c r="M7" s="98"/>
      <c r="N7" s="8">
        <f>+M9+M10</f>
        <v>13</v>
      </c>
    </row>
    <row r="8" spans="1:14" ht="66" customHeight="1" x14ac:dyDescent="0.2">
      <c r="A8" s="111"/>
      <c r="B8" s="113" t="s">
        <v>13</v>
      </c>
      <c r="C8" s="114"/>
      <c r="D8" s="15" t="s">
        <v>14</v>
      </c>
      <c r="E8" s="115">
        <f>+SUM(D9:D10)</f>
        <v>27</v>
      </c>
      <c r="F8" s="16" t="s">
        <v>15</v>
      </c>
      <c r="G8" s="103" t="s">
        <v>16</v>
      </c>
      <c r="H8" s="104"/>
      <c r="I8" s="16" t="s">
        <v>17</v>
      </c>
      <c r="J8" s="103" t="s">
        <v>16</v>
      </c>
      <c r="K8" s="104"/>
      <c r="L8" s="16" t="s">
        <v>18</v>
      </c>
      <c r="M8" s="103" t="s">
        <v>16</v>
      </c>
      <c r="N8" s="104"/>
    </row>
    <row r="9" spans="1:14" ht="72" customHeight="1" x14ac:dyDescent="0.2">
      <c r="A9" s="111"/>
      <c r="B9" s="122" t="s">
        <v>19</v>
      </c>
      <c r="C9" s="114"/>
      <c r="D9" s="44">
        <v>15</v>
      </c>
      <c r="E9" s="116"/>
      <c r="F9" s="16" t="s">
        <v>20</v>
      </c>
      <c r="G9" s="105">
        <v>0</v>
      </c>
      <c r="H9" s="106"/>
      <c r="I9" s="16" t="s">
        <v>21</v>
      </c>
      <c r="J9" s="105">
        <v>15</v>
      </c>
      <c r="K9" s="106"/>
      <c r="L9" s="16" t="s">
        <v>22</v>
      </c>
      <c r="M9" s="105">
        <v>10</v>
      </c>
      <c r="N9" s="106"/>
    </row>
    <row r="10" spans="1:14" ht="115.5" customHeight="1" x14ac:dyDescent="0.2">
      <c r="A10" s="111"/>
      <c r="B10" s="123" t="s">
        <v>23</v>
      </c>
      <c r="C10" s="121"/>
      <c r="D10" s="6">
        <v>12</v>
      </c>
      <c r="E10" s="116"/>
      <c r="F10" s="14" t="s">
        <v>24</v>
      </c>
      <c r="G10" s="105">
        <v>8</v>
      </c>
      <c r="H10" s="106"/>
      <c r="I10" s="14" t="s">
        <v>25</v>
      </c>
      <c r="J10" s="105">
        <v>8</v>
      </c>
      <c r="K10" s="106"/>
      <c r="L10" s="14" t="s">
        <v>26</v>
      </c>
      <c r="M10" s="105">
        <v>3</v>
      </c>
      <c r="N10" s="106"/>
    </row>
    <row r="11" spans="1:14" ht="15" customHeight="1" x14ac:dyDescent="0.2">
      <c r="A11" s="111">
        <v>2</v>
      </c>
      <c r="B11" s="97" t="s">
        <v>27</v>
      </c>
      <c r="C11" s="112"/>
      <c r="D11" s="112"/>
      <c r="E11" s="98"/>
      <c r="F11" s="97" t="s">
        <v>28</v>
      </c>
      <c r="G11" s="98"/>
      <c r="H11" s="8">
        <f>+G13</f>
        <v>5</v>
      </c>
      <c r="I11" s="97" t="s">
        <v>28</v>
      </c>
      <c r="J11" s="98"/>
      <c r="K11" s="8">
        <f>+J13</f>
        <v>5</v>
      </c>
      <c r="L11" s="97" t="s">
        <v>28</v>
      </c>
      <c r="M11" s="98"/>
      <c r="N11" s="8">
        <f>+M13</f>
        <v>2</v>
      </c>
    </row>
    <row r="12" spans="1:14" ht="237.75" customHeight="1" x14ac:dyDescent="0.2">
      <c r="A12" s="111"/>
      <c r="B12" s="120" t="s">
        <v>29</v>
      </c>
      <c r="C12" s="121"/>
      <c r="D12" s="44" t="s">
        <v>14</v>
      </c>
      <c r="E12" s="124">
        <f>SUM(D13)</f>
        <v>5</v>
      </c>
      <c r="F12" s="99" t="s">
        <v>30</v>
      </c>
      <c r="G12" s="103" t="s">
        <v>16</v>
      </c>
      <c r="H12" s="104"/>
      <c r="I12" s="99" t="s">
        <v>31</v>
      </c>
      <c r="J12" s="103" t="s">
        <v>16</v>
      </c>
      <c r="K12" s="104"/>
      <c r="L12" s="99" t="s">
        <v>32</v>
      </c>
      <c r="M12" s="103" t="s">
        <v>16</v>
      </c>
      <c r="N12" s="104"/>
    </row>
    <row r="13" spans="1:14" ht="237.75" customHeight="1" x14ac:dyDescent="0.2">
      <c r="A13" s="111"/>
      <c r="B13" s="120" t="s">
        <v>33</v>
      </c>
      <c r="C13" s="121"/>
      <c r="D13" s="12">
        <v>5</v>
      </c>
      <c r="E13" s="124"/>
      <c r="F13" s="107"/>
      <c r="G13" s="105">
        <v>5</v>
      </c>
      <c r="H13" s="106"/>
      <c r="I13" s="107"/>
      <c r="J13" s="105">
        <v>5</v>
      </c>
      <c r="K13" s="106"/>
      <c r="L13" s="107"/>
      <c r="M13" s="105">
        <v>2</v>
      </c>
      <c r="N13" s="106"/>
    </row>
    <row r="14" spans="1:14" ht="15" customHeight="1" x14ac:dyDescent="0.2">
      <c r="A14" s="111">
        <v>3</v>
      </c>
      <c r="B14" s="97" t="s">
        <v>34</v>
      </c>
      <c r="C14" s="112"/>
      <c r="D14" s="112"/>
      <c r="E14" s="98"/>
      <c r="F14" s="97" t="s">
        <v>35</v>
      </c>
      <c r="G14" s="98"/>
      <c r="H14" s="8">
        <f>+G17+G18</f>
        <v>60</v>
      </c>
      <c r="I14" s="97"/>
      <c r="J14" s="98"/>
      <c r="K14" s="8">
        <f>+J17+J18</f>
        <v>60</v>
      </c>
      <c r="L14" s="97"/>
      <c r="M14" s="98"/>
      <c r="N14" s="8">
        <f>+M17+M18</f>
        <v>60</v>
      </c>
    </row>
    <row r="15" spans="1:14" ht="170.25" customHeight="1" x14ac:dyDescent="0.2">
      <c r="A15" s="111"/>
      <c r="B15" s="120" t="s">
        <v>36</v>
      </c>
      <c r="C15" s="121"/>
      <c r="D15" s="44" t="s">
        <v>14</v>
      </c>
      <c r="E15" s="124">
        <f>+D17+D18</f>
        <v>60</v>
      </c>
      <c r="F15" s="99" t="s">
        <v>37</v>
      </c>
      <c r="G15" s="103" t="s">
        <v>16</v>
      </c>
      <c r="H15" s="104"/>
      <c r="I15" s="99" t="s">
        <v>38</v>
      </c>
      <c r="J15" s="103" t="s">
        <v>16</v>
      </c>
      <c r="K15" s="104"/>
      <c r="L15" s="99" t="s">
        <v>39</v>
      </c>
      <c r="M15" s="103" t="s">
        <v>16</v>
      </c>
      <c r="N15" s="104"/>
    </row>
    <row r="16" spans="1:14" ht="170.25" customHeight="1" x14ac:dyDescent="0.2">
      <c r="A16" s="111"/>
      <c r="B16" s="120" t="s">
        <v>40</v>
      </c>
      <c r="C16" s="121"/>
      <c r="D16" s="44" t="s">
        <v>14</v>
      </c>
      <c r="E16" s="124"/>
      <c r="F16" s="100"/>
      <c r="G16" s="103" t="s">
        <v>16</v>
      </c>
      <c r="H16" s="104"/>
      <c r="I16" s="100"/>
      <c r="J16" s="103" t="s">
        <v>16</v>
      </c>
      <c r="K16" s="104"/>
      <c r="L16" s="100"/>
      <c r="M16" s="103" t="s">
        <v>16</v>
      </c>
      <c r="N16" s="104"/>
    </row>
    <row r="17" spans="1:14" ht="170.25" customHeight="1" x14ac:dyDescent="0.2">
      <c r="A17" s="111"/>
      <c r="B17" s="120" t="s">
        <v>41</v>
      </c>
      <c r="C17" s="121"/>
      <c r="D17" s="44">
        <v>40</v>
      </c>
      <c r="E17" s="124"/>
      <c r="F17" s="101"/>
      <c r="G17" s="105">
        <v>40</v>
      </c>
      <c r="H17" s="106"/>
      <c r="I17" s="101"/>
      <c r="J17" s="105">
        <v>40</v>
      </c>
      <c r="K17" s="106"/>
      <c r="L17" s="101"/>
      <c r="M17" s="105">
        <v>40</v>
      </c>
      <c r="N17" s="106"/>
    </row>
    <row r="18" spans="1:14" ht="170.25" customHeight="1" x14ac:dyDescent="0.2">
      <c r="A18" s="111"/>
      <c r="B18" s="113" t="s">
        <v>42</v>
      </c>
      <c r="C18" s="114"/>
      <c r="D18" s="12">
        <v>20</v>
      </c>
      <c r="E18" s="124"/>
      <c r="F18" s="102"/>
      <c r="G18" s="105">
        <v>20</v>
      </c>
      <c r="H18" s="106"/>
      <c r="I18" s="102"/>
      <c r="J18" s="105">
        <v>20</v>
      </c>
      <c r="K18" s="106"/>
      <c r="L18" s="102"/>
      <c r="M18" s="105">
        <v>20</v>
      </c>
      <c r="N18" s="106"/>
    </row>
    <row r="19" spans="1:14" ht="15" customHeight="1" x14ac:dyDescent="0.2">
      <c r="A19" s="111">
        <v>4</v>
      </c>
      <c r="B19" s="97" t="s">
        <v>43</v>
      </c>
      <c r="C19" s="112"/>
      <c r="D19" s="112"/>
      <c r="E19" s="98"/>
      <c r="F19" s="97" t="s">
        <v>44</v>
      </c>
      <c r="G19" s="98"/>
      <c r="H19" s="8">
        <f>+SUM(H20:H23)</f>
        <v>8</v>
      </c>
      <c r="I19" s="97" t="s">
        <v>44</v>
      </c>
      <c r="J19" s="98"/>
      <c r="K19" s="8">
        <f>+SUM(K20:K23)</f>
        <v>8</v>
      </c>
      <c r="L19" s="97" t="s">
        <v>44</v>
      </c>
      <c r="M19" s="98"/>
      <c r="N19" s="8">
        <f>+SUM(N20:N23)</f>
        <v>8</v>
      </c>
    </row>
    <row r="20" spans="1:14" ht="26.25" customHeight="1" x14ac:dyDescent="0.2">
      <c r="A20" s="111"/>
      <c r="B20" s="120" t="s">
        <v>45</v>
      </c>
      <c r="C20" s="121"/>
      <c r="D20" s="44">
        <v>2</v>
      </c>
      <c r="E20" s="125">
        <f>SUM(D20:D23)</f>
        <v>8</v>
      </c>
      <c r="F20" s="95" t="s">
        <v>45</v>
      </c>
      <c r="G20" s="96"/>
      <c r="H20" s="44">
        <v>2</v>
      </c>
      <c r="I20" s="95" t="s">
        <v>45</v>
      </c>
      <c r="J20" s="96"/>
      <c r="K20" s="44">
        <v>2</v>
      </c>
      <c r="L20" s="95" t="s">
        <v>45</v>
      </c>
      <c r="M20" s="96"/>
      <c r="N20" s="44">
        <v>2</v>
      </c>
    </row>
    <row r="21" spans="1:14" ht="26.25" customHeight="1" x14ac:dyDescent="0.2">
      <c r="A21" s="111"/>
      <c r="B21" s="120" t="s">
        <v>46</v>
      </c>
      <c r="C21" s="121"/>
      <c r="D21" s="12">
        <v>2</v>
      </c>
      <c r="E21" s="126"/>
      <c r="F21" s="95" t="s">
        <v>47</v>
      </c>
      <c r="G21" s="96"/>
      <c r="H21" s="44">
        <v>2</v>
      </c>
      <c r="I21" s="95" t="s">
        <v>47</v>
      </c>
      <c r="J21" s="96"/>
      <c r="K21" s="44">
        <v>2</v>
      </c>
      <c r="L21" s="95" t="s">
        <v>47</v>
      </c>
      <c r="M21" s="96"/>
      <c r="N21" s="44">
        <v>2</v>
      </c>
    </row>
    <row r="22" spans="1:14" ht="26.25" customHeight="1" x14ac:dyDescent="0.2">
      <c r="A22" s="111"/>
      <c r="B22" s="120" t="s">
        <v>48</v>
      </c>
      <c r="C22" s="121"/>
      <c r="D22" s="44">
        <v>2</v>
      </c>
      <c r="E22" s="126"/>
      <c r="F22" s="95" t="s">
        <v>48</v>
      </c>
      <c r="G22" s="96"/>
      <c r="H22" s="44">
        <v>2</v>
      </c>
      <c r="I22" s="95" t="s">
        <v>48</v>
      </c>
      <c r="J22" s="96"/>
      <c r="K22" s="44">
        <v>2</v>
      </c>
      <c r="L22" s="95" t="s">
        <v>48</v>
      </c>
      <c r="M22" s="96"/>
      <c r="N22" s="44">
        <v>2</v>
      </c>
    </row>
    <row r="23" spans="1:14" ht="26.25" customHeight="1" x14ac:dyDescent="0.2">
      <c r="A23" s="111"/>
      <c r="B23" s="120" t="s">
        <v>49</v>
      </c>
      <c r="C23" s="121"/>
      <c r="D23" s="12">
        <v>2</v>
      </c>
      <c r="E23" s="127"/>
      <c r="F23" s="95" t="s">
        <v>49</v>
      </c>
      <c r="G23" s="96"/>
      <c r="H23" s="44">
        <v>2</v>
      </c>
      <c r="I23" s="95" t="s">
        <v>49</v>
      </c>
      <c r="J23" s="96"/>
      <c r="K23" s="44">
        <v>2</v>
      </c>
      <c r="L23" s="95" t="s">
        <v>49</v>
      </c>
      <c r="M23" s="96"/>
      <c r="N23" s="44">
        <v>2</v>
      </c>
    </row>
    <row r="24" spans="1:14" ht="15.75" customHeight="1" x14ac:dyDescent="0.2">
      <c r="A24" s="97" t="s">
        <v>50</v>
      </c>
      <c r="B24" s="112"/>
      <c r="C24" s="112"/>
      <c r="D24" s="98"/>
      <c r="E24" s="7">
        <f>E8+E12+E15+E20</f>
        <v>100</v>
      </c>
      <c r="F24" s="97" t="s">
        <v>51</v>
      </c>
      <c r="G24" s="98"/>
      <c r="H24" s="7">
        <f>+H7+H11+H14+H19</f>
        <v>81</v>
      </c>
      <c r="I24" s="97" t="s">
        <v>51</v>
      </c>
      <c r="J24" s="98"/>
      <c r="K24" s="7">
        <f>+K7+K11+K14+K19</f>
        <v>96</v>
      </c>
      <c r="L24" s="97" t="s">
        <v>51</v>
      </c>
      <c r="M24" s="98"/>
      <c r="N24" s="7">
        <f>+N7+N11+N14+N19</f>
        <v>83</v>
      </c>
    </row>
    <row r="25" spans="1:14" x14ac:dyDescent="0.2">
      <c r="A25" s="2"/>
      <c r="B25" s="2"/>
    </row>
  </sheetData>
  <mergeCells count="95">
    <mergeCell ref="I24:J24"/>
    <mergeCell ref="J8:K8"/>
    <mergeCell ref="J9:K9"/>
    <mergeCell ref="J10:K10"/>
    <mergeCell ref="I11:J11"/>
    <mergeCell ref="I12:I13"/>
    <mergeCell ref="J12:K12"/>
    <mergeCell ref="J13:K13"/>
    <mergeCell ref="I14:J14"/>
    <mergeCell ref="I15:I18"/>
    <mergeCell ref="J15:K15"/>
    <mergeCell ref="J16:K16"/>
    <mergeCell ref="J17:K17"/>
    <mergeCell ref="J18:K18"/>
    <mergeCell ref="I19:J19"/>
    <mergeCell ref="I20:J20"/>
    <mergeCell ref="E20:E23"/>
    <mergeCell ref="F20:G20"/>
    <mergeCell ref="I23:J23"/>
    <mergeCell ref="I21:J21"/>
    <mergeCell ref="I22:J22"/>
    <mergeCell ref="F15:F18"/>
    <mergeCell ref="G15:H15"/>
    <mergeCell ref="B16:C16"/>
    <mergeCell ref="G16:H16"/>
    <mergeCell ref="A24:D24"/>
    <mergeCell ref="F24:G24"/>
    <mergeCell ref="B21:C21"/>
    <mergeCell ref="F21:G21"/>
    <mergeCell ref="B22:C22"/>
    <mergeCell ref="F22:G22"/>
    <mergeCell ref="B23:C23"/>
    <mergeCell ref="F23:G23"/>
    <mergeCell ref="A19:A23"/>
    <mergeCell ref="B19:E19"/>
    <mergeCell ref="F19:G19"/>
    <mergeCell ref="B20:C20"/>
    <mergeCell ref="A14:A18"/>
    <mergeCell ref="B14:E14"/>
    <mergeCell ref="F14:G14"/>
    <mergeCell ref="B15:C15"/>
    <mergeCell ref="A11:A13"/>
    <mergeCell ref="B11:E11"/>
    <mergeCell ref="F11:G11"/>
    <mergeCell ref="B12:C12"/>
    <mergeCell ref="B17:C17"/>
    <mergeCell ref="B18:C18"/>
    <mergeCell ref="E12:E13"/>
    <mergeCell ref="F12:F13"/>
    <mergeCell ref="G12:H12"/>
    <mergeCell ref="G17:H17"/>
    <mergeCell ref="G18:H18"/>
    <mergeCell ref="E15:E18"/>
    <mergeCell ref="B13:C13"/>
    <mergeCell ref="G9:H9"/>
    <mergeCell ref="G10:H10"/>
    <mergeCell ref="B9:C9"/>
    <mergeCell ref="B10:C10"/>
    <mergeCell ref="G13:H13"/>
    <mergeCell ref="A1:E1"/>
    <mergeCell ref="A3:B3"/>
    <mergeCell ref="A4:B4"/>
    <mergeCell ref="C3:H3"/>
    <mergeCell ref="C4:H4"/>
    <mergeCell ref="F6:H6"/>
    <mergeCell ref="I6:K6"/>
    <mergeCell ref="A7:A10"/>
    <mergeCell ref="B7:E7"/>
    <mergeCell ref="F7:G7"/>
    <mergeCell ref="I7:J7"/>
    <mergeCell ref="B8:C8"/>
    <mergeCell ref="E8:E10"/>
    <mergeCell ref="B6:C6"/>
    <mergeCell ref="G8:H8"/>
    <mergeCell ref="L6:N6"/>
    <mergeCell ref="L7:M7"/>
    <mergeCell ref="M8:N8"/>
    <mergeCell ref="M9:N9"/>
    <mergeCell ref="M10:N10"/>
    <mergeCell ref="L11:M11"/>
    <mergeCell ref="L12:L13"/>
    <mergeCell ref="M12:N12"/>
    <mergeCell ref="M13:N13"/>
    <mergeCell ref="L14:M14"/>
    <mergeCell ref="L15:L18"/>
    <mergeCell ref="M15:N15"/>
    <mergeCell ref="M16:N16"/>
    <mergeCell ref="M17:N17"/>
    <mergeCell ref="M18:N18"/>
    <mergeCell ref="L23:M23"/>
    <mergeCell ref="L24:M24"/>
    <mergeCell ref="L19:M19"/>
    <mergeCell ref="L20:M20"/>
    <mergeCell ref="L21:M21"/>
    <mergeCell ref="L22:M22"/>
  </mergeCells>
  <printOptions horizontalCentered="1" verticalCentered="1"/>
  <pageMargins left="0.25" right="0.25" top="0.75" bottom="0.75" header="0.3" footer="0.3"/>
  <pageSetup paperSize="8"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N31"/>
  <sheetViews>
    <sheetView topLeftCell="B5" workbookViewId="0">
      <selection activeCell="B5"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30" t="s">
        <v>0</v>
      </c>
      <c r="B1" s="130"/>
      <c r="C1" s="130"/>
      <c r="D1" s="130"/>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9" t="s">
        <v>2</v>
      </c>
      <c r="C3" s="139"/>
      <c r="D3" s="139"/>
      <c r="E3" s="4"/>
      <c r="F3" s="32"/>
      <c r="G3" s="4"/>
      <c r="H3" s="32"/>
      <c r="I3" s="4"/>
      <c r="J3" s="32"/>
      <c r="K3" s="33"/>
      <c r="L3" s="33"/>
      <c r="M3" s="33"/>
      <c r="N3" s="33"/>
    </row>
    <row r="4" spans="1:14" s="17" customFormat="1" ht="29.25" customHeight="1" x14ac:dyDescent="0.2">
      <c r="A4" s="28" t="s">
        <v>3</v>
      </c>
      <c r="B4" s="139" t="s">
        <v>52</v>
      </c>
      <c r="C4" s="139"/>
      <c r="D4" s="139"/>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40"/>
      <c r="F6" s="140"/>
      <c r="G6" s="140"/>
      <c r="H6" s="140"/>
      <c r="I6" s="140"/>
      <c r="J6" s="140"/>
      <c r="K6" s="33"/>
      <c r="L6" s="33"/>
      <c r="M6" s="33"/>
      <c r="N6" s="33"/>
    </row>
    <row r="7" spans="1:14" ht="25.5" customHeight="1" x14ac:dyDescent="0.2">
      <c r="A7" s="47">
        <v>1</v>
      </c>
      <c r="B7" s="19" t="s">
        <v>53</v>
      </c>
      <c r="C7" s="144" t="s">
        <v>54</v>
      </c>
      <c r="D7" s="145"/>
      <c r="E7" s="141" t="s">
        <v>55</v>
      </c>
      <c r="F7" s="141"/>
      <c r="G7" s="141" t="s">
        <v>56</v>
      </c>
      <c r="H7" s="141"/>
      <c r="I7" s="141" t="s">
        <v>57</v>
      </c>
      <c r="J7" s="141"/>
    </row>
    <row r="8" spans="1:14" x14ac:dyDescent="0.2">
      <c r="A8" s="128"/>
      <c r="B8" s="129" t="s">
        <v>58</v>
      </c>
      <c r="C8" s="128" t="s">
        <v>59</v>
      </c>
      <c r="D8" s="128"/>
      <c r="E8" s="142" t="s">
        <v>60</v>
      </c>
      <c r="F8" s="143" t="s">
        <v>16</v>
      </c>
      <c r="G8" s="142" t="s">
        <v>61</v>
      </c>
      <c r="H8" s="143" t="s">
        <v>16</v>
      </c>
      <c r="I8" s="142" t="s">
        <v>62</v>
      </c>
      <c r="J8" s="143" t="s">
        <v>16</v>
      </c>
    </row>
    <row r="9" spans="1:14" x14ac:dyDescent="0.2">
      <c r="A9" s="128"/>
      <c r="B9" s="129"/>
      <c r="C9" s="45" t="s">
        <v>63</v>
      </c>
      <c r="D9" s="45" t="s">
        <v>64</v>
      </c>
      <c r="E9" s="142"/>
      <c r="F9" s="143"/>
      <c r="G9" s="142"/>
      <c r="H9" s="143"/>
      <c r="I9" s="142"/>
      <c r="J9" s="143"/>
    </row>
    <row r="10" spans="1:14" x14ac:dyDescent="0.2">
      <c r="A10" s="128"/>
      <c r="B10" s="20" t="s">
        <v>65</v>
      </c>
      <c r="C10" s="128"/>
      <c r="D10" s="128"/>
      <c r="E10" s="37"/>
      <c r="F10" s="38"/>
      <c r="G10" s="37"/>
      <c r="H10" s="38"/>
      <c r="I10" s="37"/>
      <c r="J10" s="38"/>
    </row>
    <row r="11" spans="1:14" ht="57.75" customHeight="1" x14ac:dyDescent="0.2">
      <c r="A11" s="128"/>
      <c r="B11" s="20" t="s">
        <v>66</v>
      </c>
      <c r="C11" s="128" t="s">
        <v>67</v>
      </c>
      <c r="D11" s="128"/>
      <c r="E11" s="49" t="s">
        <v>68</v>
      </c>
      <c r="F11" s="48">
        <v>10</v>
      </c>
      <c r="G11" s="49" t="s">
        <v>69</v>
      </c>
      <c r="H11" s="48">
        <v>10</v>
      </c>
      <c r="I11" s="49" t="s">
        <v>70</v>
      </c>
      <c r="J11" s="48">
        <v>10</v>
      </c>
    </row>
    <row r="12" spans="1:14" ht="57.75" customHeight="1" x14ac:dyDescent="0.2">
      <c r="A12" s="128"/>
      <c r="B12" s="20" t="s">
        <v>71</v>
      </c>
      <c r="C12" s="128" t="s">
        <v>72</v>
      </c>
      <c r="D12" s="128"/>
      <c r="E12" s="36" t="s">
        <v>73</v>
      </c>
      <c r="F12" s="48">
        <v>6</v>
      </c>
      <c r="G12" s="36" t="s">
        <v>74</v>
      </c>
      <c r="H12" s="48">
        <v>0</v>
      </c>
      <c r="I12" s="36" t="s">
        <v>74</v>
      </c>
      <c r="J12" s="48">
        <v>0</v>
      </c>
    </row>
    <row r="13" spans="1:14" ht="57.75" customHeight="1" x14ac:dyDescent="0.2">
      <c r="A13" s="128"/>
      <c r="B13" s="20" t="s">
        <v>75</v>
      </c>
      <c r="C13" s="128" t="s">
        <v>76</v>
      </c>
      <c r="D13" s="128"/>
      <c r="E13" s="36" t="s">
        <v>77</v>
      </c>
      <c r="F13" s="48">
        <v>1</v>
      </c>
      <c r="G13" s="36" t="s">
        <v>74</v>
      </c>
      <c r="H13" s="48">
        <v>0</v>
      </c>
      <c r="I13" s="36" t="s">
        <v>78</v>
      </c>
      <c r="J13" s="48">
        <v>1</v>
      </c>
    </row>
    <row r="14" spans="1:14" ht="30.75" customHeight="1" x14ac:dyDescent="0.2">
      <c r="A14" s="47">
        <v>2</v>
      </c>
      <c r="B14" s="19" t="s">
        <v>79</v>
      </c>
      <c r="C14" s="131" t="s">
        <v>80</v>
      </c>
      <c r="D14" s="131"/>
      <c r="E14" s="40"/>
      <c r="F14" s="39"/>
      <c r="G14" s="40"/>
      <c r="H14" s="39"/>
      <c r="I14" s="40"/>
      <c r="J14" s="39"/>
    </row>
    <row r="15" spans="1:14" x14ac:dyDescent="0.2">
      <c r="A15" s="136"/>
      <c r="B15" s="23" t="s">
        <v>81</v>
      </c>
      <c r="C15" s="128" t="s">
        <v>59</v>
      </c>
      <c r="D15" s="128"/>
      <c r="E15" s="146" t="s">
        <v>82</v>
      </c>
      <c r="F15" s="143" t="s">
        <v>16</v>
      </c>
      <c r="G15" s="146" t="s">
        <v>83</v>
      </c>
      <c r="H15" s="143" t="s">
        <v>16</v>
      </c>
      <c r="I15" s="146" t="s">
        <v>84</v>
      </c>
      <c r="J15" s="143" t="s">
        <v>16</v>
      </c>
    </row>
    <row r="16" spans="1:14" x14ac:dyDescent="0.2">
      <c r="A16" s="137"/>
      <c r="B16" s="24" t="s">
        <v>85</v>
      </c>
      <c r="C16" s="128" t="s">
        <v>63</v>
      </c>
      <c r="D16" s="128"/>
      <c r="E16" s="143"/>
      <c r="F16" s="143"/>
      <c r="G16" s="143"/>
      <c r="H16" s="143"/>
      <c r="I16" s="143"/>
      <c r="J16" s="143"/>
    </row>
    <row r="17" spans="1:10" x14ac:dyDescent="0.2">
      <c r="A17" s="137"/>
      <c r="B17" s="25"/>
      <c r="C17" s="128" t="s">
        <v>86</v>
      </c>
      <c r="D17" s="128"/>
      <c r="E17" s="143"/>
      <c r="F17" s="147">
        <v>10</v>
      </c>
      <c r="G17" s="143"/>
      <c r="H17" s="147">
        <v>10</v>
      </c>
      <c r="I17" s="143"/>
      <c r="J17" s="147">
        <v>10</v>
      </c>
    </row>
    <row r="18" spans="1:10" x14ac:dyDescent="0.2">
      <c r="A18" s="138"/>
      <c r="B18" s="26" t="s">
        <v>87</v>
      </c>
      <c r="C18" s="128"/>
      <c r="D18" s="128"/>
      <c r="E18" s="143"/>
      <c r="F18" s="147"/>
      <c r="G18" s="143"/>
      <c r="H18" s="147"/>
      <c r="I18" s="143"/>
      <c r="J18" s="147"/>
    </row>
    <row r="19" spans="1:10" x14ac:dyDescent="0.2">
      <c r="A19" s="137"/>
      <c r="B19" s="23" t="s">
        <v>88</v>
      </c>
      <c r="C19" s="128" t="s">
        <v>59</v>
      </c>
      <c r="D19" s="128"/>
      <c r="E19" s="148" t="s">
        <v>89</v>
      </c>
      <c r="F19" s="143" t="s">
        <v>16</v>
      </c>
      <c r="G19" s="148" t="s">
        <v>90</v>
      </c>
      <c r="H19" s="143" t="s">
        <v>16</v>
      </c>
      <c r="I19" s="148" t="s">
        <v>91</v>
      </c>
      <c r="J19" s="143" t="s">
        <v>16</v>
      </c>
    </row>
    <row r="20" spans="1:10" ht="25.5" x14ac:dyDescent="0.2">
      <c r="A20" s="137"/>
      <c r="B20" s="24" t="s">
        <v>92</v>
      </c>
      <c r="C20" s="128"/>
      <c r="D20" s="128"/>
      <c r="E20" s="142"/>
      <c r="F20" s="143"/>
      <c r="G20" s="142"/>
      <c r="H20" s="143"/>
      <c r="I20" s="142"/>
      <c r="J20" s="143"/>
    </row>
    <row r="21" spans="1:10" x14ac:dyDescent="0.2">
      <c r="A21" s="137"/>
      <c r="B21" s="24"/>
      <c r="C21" s="45" t="s">
        <v>63</v>
      </c>
      <c r="D21" s="45" t="s">
        <v>64</v>
      </c>
      <c r="E21" s="142"/>
      <c r="F21" s="147">
        <v>60</v>
      </c>
      <c r="G21" s="142"/>
      <c r="H21" s="147">
        <v>40</v>
      </c>
      <c r="I21" s="142"/>
      <c r="J21" s="147">
        <v>60</v>
      </c>
    </row>
    <row r="22" spans="1:10" x14ac:dyDescent="0.2">
      <c r="A22" s="137"/>
      <c r="B22" s="24" t="s">
        <v>93</v>
      </c>
      <c r="C22" s="128" t="s">
        <v>94</v>
      </c>
      <c r="D22" s="128"/>
      <c r="E22" s="142"/>
      <c r="F22" s="147"/>
      <c r="G22" s="142"/>
      <c r="H22" s="147"/>
      <c r="I22" s="142"/>
      <c r="J22" s="147"/>
    </row>
    <row r="23" spans="1:10" x14ac:dyDescent="0.2">
      <c r="A23" s="137"/>
      <c r="B23" s="24" t="s">
        <v>95</v>
      </c>
      <c r="C23" s="128"/>
      <c r="D23" s="128"/>
      <c r="E23" s="142"/>
      <c r="F23" s="147"/>
      <c r="G23" s="142"/>
      <c r="H23" s="147"/>
      <c r="I23" s="142"/>
      <c r="J23" s="147"/>
    </row>
    <row r="24" spans="1:10" x14ac:dyDescent="0.2">
      <c r="A24" s="137"/>
      <c r="B24" s="24" t="s">
        <v>96</v>
      </c>
      <c r="C24" s="128"/>
      <c r="D24" s="128"/>
      <c r="E24" s="142"/>
      <c r="F24" s="147"/>
      <c r="G24" s="142"/>
      <c r="H24" s="147"/>
      <c r="I24" s="142"/>
      <c r="J24" s="147"/>
    </row>
    <row r="25" spans="1:10" x14ac:dyDescent="0.2">
      <c r="A25" s="138"/>
      <c r="B25" s="27" t="s">
        <v>97</v>
      </c>
      <c r="C25" s="128"/>
      <c r="D25" s="128"/>
      <c r="E25" s="142"/>
      <c r="F25" s="147"/>
      <c r="G25" s="142"/>
      <c r="H25" s="147"/>
      <c r="I25" s="142"/>
      <c r="J25" s="147"/>
    </row>
    <row r="26" spans="1:10" ht="24" customHeight="1" x14ac:dyDescent="0.2">
      <c r="A26" s="47">
        <v>3</v>
      </c>
      <c r="B26" s="19" t="s">
        <v>98</v>
      </c>
      <c r="C26" s="131" t="s">
        <v>99</v>
      </c>
      <c r="D26" s="131"/>
      <c r="E26" s="149"/>
      <c r="F26" s="39"/>
      <c r="G26" s="149"/>
      <c r="H26" s="39"/>
      <c r="I26" s="149"/>
      <c r="J26" s="39"/>
    </row>
    <row r="27" spans="1:10" x14ac:dyDescent="0.2">
      <c r="A27" s="132"/>
      <c r="B27" s="21" t="s">
        <v>45</v>
      </c>
      <c r="C27" s="135">
        <v>3</v>
      </c>
      <c r="D27" s="135"/>
      <c r="E27" s="150"/>
      <c r="F27" s="39">
        <v>3</v>
      </c>
      <c r="G27" s="150"/>
      <c r="H27" s="39">
        <v>3</v>
      </c>
      <c r="I27" s="150"/>
      <c r="J27" s="39">
        <v>3</v>
      </c>
    </row>
    <row r="28" spans="1:10" x14ac:dyDescent="0.2">
      <c r="A28" s="133"/>
      <c r="B28" s="21" t="s">
        <v>47</v>
      </c>
      <c r="C28" s="135">
        <v>3</v>
      </c>
      <c r="D28" s="135"/>
      <c r="E28" s="150"/>
      <c r="F28" s="39">
        <v>3</v>
      </c>
      <c r="G28" s="150"/>
      <c r="H28" s="39">
        <v>3</v>
      </c>
      <c r="I28" s="150"/>
      <c r="J28" s="39">
        <v>3</v>
      </c>
    </row>
    <row r="29" spans="1:10" x14ac:dyDescent="0.2">
      <c r="A29" s="133"/>
      <c r="B29" s="21" t="s">
        <v>48</v>
      </c>
      <c r="C29" s="135">
        <v>2</v>
      </c>
      <c r="D29" s="135"/>
      <c r="E29" s="150"/>
      <c r="F29" s="39">
        <v>2</v>
      </c>
      <c r="G29" s="150"/>
      <c r="H29" s="39">
        <v>2</v>
      </c>
      <c r="I29" s="150"/>
      <c r="J29" s="39">
        <v>2</v>
      </c>
    </row>
    <row r="30" spans="1:10" x14ac:dyDescent="0.2">
      <c r="A30" s="134"/>
      <c r="B30" s="21" t="s">
        <v>49</v>
      </c>
      <c r="C30" s="135">
        <v>2</v>
      </c>
      <c r="D30" s="135"/>
      <c r="E30" s="150"/>
      <c r="F30" s="41">
        <v>2</v>
      </c>
      <c r="G30" s="150"/>
      <c r="H30" s="41">
        <v>2</v>
      </c>
      <c r="I30" s="150"/>
      <c r="J30" s="41">
        <v>2</v>
      </c>
    </row>
    <row r="31" spans="1:10" x14ac:dyDescent="0.2">
      <c r="A31" s="151" t="s">
        <v>100</v>
      </c>
      <c r="B31" s="152"/>
      <c r="C31" s="131">
        <v>100</v>
      </c>
      <c r="D31" s="131"/>
      <c r="E31" s="42" t="s">
        <v>101</v>
      </c>
      <c r="F31" s="43">
        <f>SUM(F11:F30)</f>
        <v>97</v>
      </c>
      <c r="G31" s="42" t="s">
        <v>101</v>
      </c>
      <c r="H31" s="43">
        <f>SUM(H11:H30)</f>
        <v>70</v>
      </c>
      <c r="I31" s="42" t="s">
        <v>101</v>
      </c>
      <c r="J31" s="43">
        <f>SUM(J11:J30)</f>
        <v>91</v>
      </c>
    </row>
  </sheetData>
  <mergeCells count="60">
    <mergeCell ref="I19:I25"/>
    <mergeCell ref="J19:J20"/>
    <mergeCell ref="J21:J25"/>
    <mergeCell ref="I26:I30"/>
    <mergeCell ref="A31:B31"/>
    <mergeCell ref="C31:D31"/>
    <mergeCell ref="G19:G25"/>
    <mergeCell ref="H19:H20"/>
    <mergeCell ref="H21:H25"/>
    <mergeCell ref="G26:G30"/>
    <mergeCell ref="E26:E30"/>
    <mergeCell ref="C22:D25"/>
    <mergeCell ref="I6:J6"/>
    <mergeCell ref="I7:J7"/>
    <mergeCell ref="I8:I9"/>
    <mergeCell ref="J8:J9"/>
    <mergeCell ref="I15:I18"/>
    <mergeCell ref="J15:J16"/>
    <mergeCell ref="J17:J18"/>
    <mergeCell ref="G7:H7"/>
    <mergeCell ref="G6:H6"/>
    <mergeCell ref="G8:G9"/>
    <mergeCell ref="H8:H9"/>
    <mergeCell ref="G15:G18"/>
    <mergeCell ref="H15:H16"/>
    <mergeCell ref="H17:H18"/>
    <mergeCell ref="E15:E18"/>
    <mergeCell ref="F15:F16"/>
    <mergeCell ref="F17:F18"/>
    <mergeCell ref="F19:F20"/>
    <mergeCell ref="F21:F25"/>
    <mergeCell ref="E19:E25"/>
    <mergeCell ref="B3:D3"/>
    <mergeCell ref="B4:D4"/>
    <mergeCell ref="E6:F6"/>
    <mergeCell ref="E7:F7"/>
    <mergeCell ref="E8:E9"/>
    <mergeCell ref="F8:F9"/>
    <mergeCell ref="C7:D7"/>
    <mergeCell ref="A1:D1"/>
    <mergeCell ref="C12:D12"/>
    <mergeCell ref="C13:D13"/>
    <mergeCell ref="C26:D26"/>
    <mergeCell ref="A27:A30"/>
    <mergeCell ref="C27:D27"/>
    <mergeCell ref="C28:D28"/>
    <mergeCell ref="C29:D29"/>
    <mergeCell ref="C30:D30"/>
    <mergeCell ref="C14:D14"/>
    <mergeCell ref="A15:A18"/>
    <mergeCell ref="C15:D15"/>
    <mergeCell ref="C16:D16"/>
    <mergeCell ref="C17:D18"/>
    <mergeCell ref="A19:A25"/>
    <mergeCell ref="C19:D20"/>
    <mergeCell ref="A8:A13"/>
    <mergeCell ref="B8:B9"/>
    <mergeCell ref="C8:D8"/>
    <mergeCell ref="C11:D11"/>
    <mergeCell ref="C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1"/>
  <sheetViews>
    <sheetView topLeftCell="A7" workbookViewId="0">
      <selection activeCell="A7"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30" t="s">
        <v>0</v>
      </c>
      <c r="B1" s="130"/>
      <c r="C1" s="130"/>
      <c r="D1" s="130"/>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9" t="s">
        <v>2</v>
      </c>
      <c r="C3" s="139"/>
      <c r="D3" s="139"/>
      <c r="E3" s="4"/>
      <c r="F3" s="32"/>
      <c r="G3" s="4"/>
      <c r="H3" s="32"/>
      <c r="I3" s="4"/>
      <c r="J3" s="32"/>
      <c r="K3" s="33"/>
      <c r="L3" s="33"/>
      <c r="M3" s="33"/>
      <c r="N3" s="33"/>
    </row>
    <row r="4" spans="1:14" s="17" customFormat="1" ht="29.25" customHeight="1" x14ac:dyDescent="0.2">
      <c r="A4" s="28" t="s">
        <v>3</v>
      </c>
      <c r="B4" s="139" t="s">
        <v>52</v>
      </c>
      <c r="C4" s="139"/>
      <c r="D4" s="139"/>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40"/>
      <c r="F6" s="140"/>
      <c r="G6" s="140"/>
      <c r="H6" s="140"/>
      <c r="I6" s="140"/>
      <c r="J6" s="140"/>
      <c r="K6" s="33"/>
      <c r="L6" s="33"/>
      <c r="M6" s="33"/>
      <c r="N6" s="33"/>
    </row>
    <row r="7" spans="1:14" ht="25.5" customHeight="1" x14ac:dyDescent="0.2">
      <c r="A7" s="47">
        <v>1</v>
      </c>
      <c r="B7" s="19" t="s">
        <v>53</v>
      </c>
      <c r="C7" s="144" t="s">
        <v>54</v>
      </c>
      <c r="D7" s="145"/>
      <c r="E7" s="141" t="s">
        <v>55</v>
      </c>
      <c r="F7" s="141"/>
      <c r="G7" s="141" t="s">
        <v>56</v>
      </c>
      <c r="H7" s="141"/>
      <c r="I7" s="141" t="s">
        <v>57</v>
      </c>
      <c r="J7" s="141"/>
    </row>
    <row r="8" spans="1:14" x14ac:dyDescent="0.2">
      <c r="A8" s="128"/>
      <c r="B8" s="129" t="s">
        <v>58</v>
      </c>
      <c r="C8" s="128" t="s">
        <v>59</v>
      </c>
      <c r="D8" s="128"/>
      <c r="E8" s="142" t="s">
        <v>60</v>
      </c>
      <c r="F8" s="143" t="s">
        <v>16</v>
      </c>
      <c r="G8" s="142" t="s">
        <v>61</v>
      </c>
      <c r="H8" s="143" t="s">
        <v>16</v>
      </c>
      <c r="I8" s="142" t="s">
        <v>62</v>
      </c>
      <c r="J8" s="143" t="s">
        <v>16</v>
      </c>
    </row>
    <row r="9" spans="1:14" x14ac:dyDescent="0.2">
      <c r="A9" s="128"/>
      <c r="B9" s="129"/>
      <c r="C9" s="45" t="s">
        <v>63</v>
      </c>
      <c r="D9" s="45" t="s">
        <v>64</v>
      </c>
      <c r="E9" s="142"/>
      <c r="F9" s="143"/>
      <c r="G9" s="142"/>
      <c r="H9" s="143"/>
      <c r="I9" s="142"/>
      <c r="J9" s="143"/>
    </row>
    <row r="10" spans="1:14" x14ac:dyDescent="0.2">
      <c r="A10" s="128"/>
      <c r="B10" s="20" t="s">
        <v>65</v>
      </c>
      <c r="C10" s="128"/>
      <c r="D10" s="128"/>
      <c r="E10" s="37"/>
      <c r="F10" s="38"/>
      <c r="G10" s="37"/>
      <c r="H10" s="38"/>
      <c r="I10" s="37"/>
      <c r="J10" s="38"/>
    </row>
    <row r="11" spans="1:14" ht="57.75" customHeight="1" x14ac:dyDescent="0.2">
      <c r="A11" s="128"/>
      <c r="B11" s="20" t="s">
        <v>66</v>
      </c>
      <c r="C11" s="128" t="s">
        <v>67</v>
      </c>
      <c r="D11" s="128"/>
      <c r="E11" s="49" t="s">
        <v>68</v>
      </c>
      <c r="F11" s="48">
        <v>10</v>
      </c>
      <c r="G11" s="49" t="s">
        <v>69</v>
      </c>
      <c r="H11" s="48">
        <v>10</v>
      </c>
      <c r="I11" s="49" t="s">
        <v>70</v>
      </c>
      <c r="J11" s="48">
        <v>10</v>
      </c>
    </row>
    <row r="12" spans="1:14" ht="57.75" customHeight="1" x14ac:dyDescent="0.2">
      <c r="A12" s="128"/>
      <c r="B12" s="20" t="s">
        <v>71</v>
      </c>
      <c r="C12" s="128" t="s">
        <v>72</v>
      </c>
      <c r="D12" s="128"/>
      <c r="E12" s="36" t="s">
        <v>73</v>
      </c>
      <c r="F12" s="48">
        <v>6</v>
      </c>
      <c r="G12" s="36" t="s">
        <v>74</v>
      </c>
      <c r="H12" s="48">
        <v>0</v>
      </c>
      <c r="I12" s="36" t="s">
        <v>74</v>
      </c>
      <c r="J12" s="48">
        <v>0</v>
      </c>
    </row>
    <row r="13" spans="1:14" ht="57.75" customHeight="1" x14ac:dyDescent="0.2">
      <c r="A13" s="128"/>
      <c r="B13" s="20" t="s">
        <v>75</v>
      </c>
      <c r="C13" s="128" t="s">
        <v>76</v>
      </c>
      <c r="D13" s="128"/>
      <c r="E13" s="36" t="s">
        <v>77</v>
      </c>
      <c r="F13" s="48">
        <v>1</v>
      </c>
      <c r="G13" s="36" t="s">
        <v>74</v>
      </c>
      <c r="H13" s="48">
        <v>0</v>
      </c>
      <c r="I13" s="36" t="s">
        <v>78</v>
      </c>
      <c r="J13" s="48">
        <v>1</v>
      </c>
    </row>
    <row r="14" spans="1:14" ht="30.75" customHeight="1" x14ac:dyDescent="0.2">
      <c r="A14" s="47">
        <v>2</v>
      </c>
      <c r="B14" s="19" t="s">
        <v>79</v>
      </c>
      <c r="C14" s="131" t="s">
        <v>80</v>
      </c>
      <c r="D14" s="131"/>
      <c r="E14" s="40"/>
      <c r="F14" s="39"/>
      <c r="G14" s="40"/>
      <c r="H14" s="39"/>
      <c r="I14" s="40"/>
      <c r="J14" s="39"/>
    </row>
    <row r="15" spans="1:14" x14ac:dyDescent="0.2">
      <c r="A15" s="136"/>
      <c r="B15" s="23" t="s">
        <v>81</v>
      </c>
      <c r="C15" s="128" t="s">
        <v>59</v>
      </c>
      <c r="D15" s="128"/>
      <c r="E15" s="146" t="s">
        <v>82</v>
      </c>
      <c r="F15" s="143" t="s">
        <v>16</v>
      </c>
      <c r="G15" s="146" t="s">
        <v>83</v>
      </c>
      <c r="H15" s="143" t="s">
        <v>16</v>
      </c>
      <c r="I15" s="146" t="s">
        <v>84</v>
      </c>
      <c r="J15" s="143" t="s">
        <v>16</v>
      </c>
    </row>
    <row r="16" spans="1:14" x14ac:dyDescent="0.2">
      <c r="A16" s="137"/>
      <c r="B16" s="24" t="s">
        <v>85</v>
      </c>
      <c r="C16" s="128" t="s">
        <v>63</v>
      </c>
      <c r="D16" s="128"/>
      <c r="E16" s="143"/>
      <c r="F16" s="143"/>
      <c r="G16" s="143"/>
      <c r="H16" s="143"/>
      <c r="I16" s="143"/>
      <c r="J16" s="143"/>
    </row>
    <row r="17" spans="1:10" x14ac:dyDescent="0.2">
      <c r="A17" s="137"/>
      <c r="B17" s="25"/>
      <c r="C17" s="128" t="s">
        <v>86</v>
      </c>
      <c r="D17" s="128"/>
      <c r="E17" s="143"/>
      <c r="F17" s="147">
        <v>10</v>
      </c>
      <c r="G17" s="143"/>
      <c r="H17" s="147">
        <v>10</v>
      </c>
      <c r="I17" s="143"/>
      <c r="J17" s="147">
        <v>10</v>
      </c>
    </row>
    <row r="18" spans="1:10" x14ac:dyDescent="0.2">
      <c r="A18" s="138"/>
      <c r="B18" s="26" t="s">
        <v>87</v>
      </c>
      <c r="C18" s="128"/>
      <c r="D18" s="128"/>
      <c r="E18" s="143"/>
      <c r="F18" s="147"/>
      <c r="G18" s="143"/>
      <c r="H18" s="147"/>
      <c r="I18" s="143"/>
      <c r="J18" s="147"/>
    </row>
    <row r="19" spans="1:10" x14ac:dyDescent="0.2">
      <c r="A19" s="137"/>
      <c r="B19" s="23" t="s">
        <v>88</v>
      </c>
      <c r="C19" s="128" t="s">
        <v>59</v>
      </c>
      <c r="D19" s="128"/>
      <c r="E19" s="148" t="s">
        <v>89</v>
      </c>
      <c r="F19" s="143" t="s">
        <v>16</v>
      </c>
      <c r="G19" s="148" t="s">
        <v>90</v>
      </c>
      <c r="H19" s="143" t="s">
        <v>16</v>
      </c>
      <c r="I19" s="148" t="s">
        <v>91</v>
      </c>
      <c r="J19" s="143" t="s">
        <v>16</v>
      </c>
    </row>
    <row r="20" spans="1:10" ht="25.5" x14ac:dyDescent="0.2">
      <c r="A20" s="137"/>
      <c r="B20" s="24" t="s">
        <v>92</v>
      </c>
      <c r="C20" s="128"/>
      <c r="D20" s="128"/>
      <c r="E20" s="142"/>
      <c r="F20" s="143"/>
      <c r="G20" s="142"/>
      <c r="H20" s="143"/>
      <c r="I20" s="142"/>
      <c r="J20" s="143"/>
    </row>
    <row r="21" spans="1:10" x14ac:dyDescent="0.2">
      <c r="A21" s="137"/>
      <c r="B21" s="24"/>
      <c r="C21" s="45" t="s">
        <v>63</v>
      </c>
      <c r="D21" s="45" t="s">
        <v>64</v>
      </c>
      <c r="E21" s="142"/>
      <c r="F21" s="147">
        <v>60</v>
      </c>
      <c r="G21" s="142"/>
      <c r="H21" s="147">
        <v>40</v>
      </c>
      <c r="I21" s="142"/>
      <c r="J21" s="147">
        <v>60</v>
      </c>
    </row>
    <row r="22" spans="1:10" x14ac:dyDescent="0.2">
      <c r="A22" s="137"/>
      <c r="B22" s="24" t="s">
        <v>93</v>
      </c>
      <c r="C22" s="128" t="s">
        <v>94</v>
      </c>
      <c r="D22" s="128"/>
      <c r="E22" s="142"/>
      <c r="F22" s="147"/>
      <c r="G22" s="142"/>
      <c r="H22" s="147"/>
      <c r="I22" s="142"/>
      <c r="J22" s="147"/>
    </row>
    <row r="23" spans="1:10" x14ac:dyDescent="0.2">
      <c r="A23" s="137"/>
      <c r="B23" s="24" t="s">
        <v>95</v>
      </c>
      <c r="C23" s="128"/>
      <c r="D23" s="128"/>
      <c r="E23" s="142"/>
      <c r="F23" s="147"/>
      <c r="G23" s="142"/>
      <c r="H23" s="147"/>
      <c r="I23" s="142"/>
      <c r="J23" s="147"/>
    </row>
    <row r="24" spans="1:10" x14ac:dyDescent="0.2">
      <c r="A24" s="137"/>
      <c r="B24" s="24" t="s">
        <v>96</v>
      </c>
      <c r="C24" s="128"/>
      <c r="D24" s="128"/>
      <c r="E24" s="142"/>
      <c r="F24" s="147"/>
      <c r="G24" s="142"/>
      <c r="H24" s="147"/>
      <c r="I24" s="142"/>
      <c r="J24" s="147"/>
    </row>
    <row r="25" spans="1:10" x14ac:dyDescent="0.2">
      <c r="A25" s="138"/>
      <c r="B25" s="27" t="s">
        <v>97</v>
      </c>
      <c r="C25" s="128"/>
      <c r="D25" s="128"/>
      <c r="E25" s="142"/>
      <c r="F25" s="147"/>
      <c r="G25" s="142"/>
      <c r="H25" s="147"/>
      <c r="I25" s="142"/>
      <c r="J25" s="147"/>
    </row>
    <row r="26" spans="1:10" ht="24" customHeight="1" x14ac:dyDescent="0.2">
      <c r="A26" s="47">
        <v>3</v>
      </c>
      <c r="B26" s="19" t="s">
        <v>98</v>
      </c>
      <c r="C26" s="131" t="s">
        <v>99</v>
      </c>
      <c r="D26" s="131"/>
      <c r="E26" s="149"/>
      <c r="F26" s="39"/>
      <c r="G26" s="149"/>
      <c r="H26" s="39"/>
      <c r="I26" s="149"/>
      <c r="J26" s="39"/>
    </row>
    <row r="27" spans="1:10" x14ac:dyDescent="0.2">
      <c r="A27" s="132"/>
      <c r="B27" s="21" t="s">
        <v>45</v>
      </c>
      <c r="C27" s="135">
        <v>3</v>
      </c>
      <c r="D27" s="135"/>
      <c r="E27" s="150"/>
      <c r="F27" s="39">
        <v>3</v>
      </c>
      <c r="G27" s="150"/>
      <c r="H27" s="39">
        <v>3</v>
      </c>
      <c r="I27" s="150"/>
      <c r="J27" s="39">
        <v>3</v>
      </c>
    </row>
    <row r="28" spans="1:10" x14ac:dyDescent="0.2">
      <c r="A28" s="133"/>
      <c r="B28" s="21" t="s">
        <v>47</v>
      </c>
      <c r="C28" s="135">
        <v>3</v>
      </c>
      <c r="D28" s="135"/>
      <c r="E28" s="150"/>
      <c r="F28" s="39">
        <v>3</v>
      </c>
      <c r="G28" s="150"/>
      <c r="H28" s="39">
        <v>3</v>
      </c>
      <c r="I28" s="150"/>
      <c r="J28" s="39">
        <v>3</v>
      </c>
    </row>
    <row r="29" spans="1:10" x14ac:dyDescent="0.2">
      <c r="A29" s="133"/>
      <c r="B29" s="21" t="s">
        <v>48</v>
      </c>
      <c r="C29" s="135">
        <v>2</v>
      </c>
      <c r="D29" s="135"/>
      <c r="E29" s="150"/>
      <c r="F29" s="39">
        <v>2</v>
      </c>
      <c r="G29" s="150"/>
      <c r="H29" s="39">
        <v>2</v>
      </c>
      <c r="I29" s="150"/>
      <c r="J29" s="39">
        <v>2</v>
      </c>
    </row>
    <row r="30" spans="1:10" x14ac:dyDescent="0.2">
      <c r="A30" s="134"/>
      <c r="B30" s="21" t="s">
        <v>49</v>
      </c>
      <c r="C30" s="135">
        <v>2</v>
      </c>
      <c r="D30" s="135"/>
      <c r="E30" s="150"/>
      <c r="F30" s="41">
        <v>2</v>
      </c>
      <c r="G30" s="150"/>
      <c r="H30" s="41">
        <v>2</v>
      </c>
      <c r="I30" s="150"/>
      <c r="J30" s="41">
        <v>2</v>
      </c>
    </row>
    <row r="31" spans="1:10" x14ac:dyDescent="0.2">
      <c r="A31" s="151" t="s">
        <v>100</v>
      </c>
      <c r="B31" s="152"/>
      <c r="C31" s="131">
        <v>100</v>
      </c>
      <c r="D31" s="131"/>
      <c r="E31" s="42" t="s">
        <v>101</v>
      </c>
      <c r="F31" s="43">
        <f>SUM(F11:F30)</f>
        <v>97</v>
      </c>
      <c r="G31" s="42" t="s">
        <v>101</v>
      </c>
      <c r="H31" s="43">
        <f>SUM(H11:H30)</f>
        <v>70</v>
      </c>
      <c r="I31" s="42" t="s">
        <v>101</v>
      </c>
      <c r="J31" s="43">
        <f>SUM(J11:J30)</f>
        <v>91</v>
      </c>
    </row>
  </sheetData>
  <mergeCells count="60">
    <mergeCell ref="A31:B31"/>
    <mergeCell ref="C31:D31"/>
    <mergeCell ref="C26:D26"/>
    <mergeCell ref="E26:E30"/>
    <mergeCell ref="G26:G30"/>
    <mergeCell ref="I26:I30"/>
    <mergeCell ref="A27:A30"/>
    <mergeCell ref="C27:D27"/>
    <mergeCell ref="C28:D28"/>
    <mergeCell ref="C29:D29"/>
    <mergeCell ref="C30:D30"/>
    <mergeCell ref="I19:I25"/>
    <mergeCell ref="J19:J20"/>
    <mergeCell ref="F21:F25"/>
    <mergeCell ref="H21:H25"/>
    <mergeCell ref="J21:J25"/>
    <mergeCell ref="G19:G25"/>
    <mergeCell ref="H19:H20"/>
    <mergeCell ref="C22:D25"/>
    <mergeCell ref="A19:A25"/>
    <mergeCell ref="C19:D20"/>
    <mergeCell ref="E19:E25"/>
    <mergeCell ref="F19:F20"/>
    <mergeCell ref="G15:G18"/>
    <mergeCell ref="H15:H16"/>
    <mergeCell ref="I15:I18"/>
    <mergeCell ref="J15:J16"/>
    <mergeCell ref="C16:D16"/>
    <mergeCell ref="C17:D18"/>
    <mergeCell ref="F17:F18"/>
    <mergeCell ref="H17:H18"/>
    <mergeCell ref="J17:J18"/>
    <mergeCell ref="F15:F16"/>
    <mergeCell ref="C13:D13"/>
    <mergeCell ref="C14:D14"/>
    <mergeCell ref="A15:A18"/>
    <mergeCell ref="C15:D15"/>
    <mergeCell ref="E15:E18"/>
    <mergeCell ref="A8:A13"/>
    <mergeCell ref="B8:B9"/>
    <mergeCell ref="C12:D12"/>
    <mergeCell ref="C10:D10"/>
    <mergeCell ref="C11:D11"/>
    <mergeCell ref="C7:D7"/>
    <mergeCell ref="E7:F7"/>
    <mergeCell ref="G7:H7"/>
    <mergeCell ref="I7:J7"/>
    <mergeCell ref="C8:D8"/>
    <mergeCell ref="E8:E9"/>
    <mergeCell ref="F8:F9"/>
    <mergeCell ref="G8:G9"/>
    <mergeCell ref="H8:H9"/>
    <mergeCell ref="I8:I9"/>
    <mergeCell ref="J8:J9"/>
    <mergeCell ref="I6:J6"/>
    <mergeCell ref="A1:D1"/>
    <mergeCell ref="B3:D3"/>
    <mergeCell ref="B4:D4"/>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N64"/>
  <sheetViews>
    <sheetView tabSelected="1" view="pageBreakPreview" zoomScaleNormal="100" zoomScaleSheetLayoutView="100" workbookViewId="0">
      <selection activeCell="E32" sqref="E32:F32"/>
    </sheetView>
  </sheetViews>
  <sheetFormatPr baseColWidth="10" defaultColWidth="11.42578125" defaultRowHeight="15" x14ac:dyDescent="0.25"/>
  <cols>
    <col min="1" max="1" width="7.140625" customWidth="1"/>
    <col min="2" max="2" width="2.28515625" customWidth="1"/>
    <col min="3" max="3" width="2.85546875" customWidth="1"/>
    <col min="4" max="4" width="25.7109375" customWidth="1"/>
    <col min="5" max="5" width="2.7109375" customWidth="1"/>
    <col min="6" max="6" width="16" customWidth="1"/>
    <col min="7" max="7" width="32.7109375" customWidth="1"/>
    <col min="8" max="9" width="10.28515625" customWidth="1"/>
    <col min="10" max="10" width="7.5703125" customWidth="1"/>
    <col min="11" max="11" width="10.5703125" customWidth="1"/>
    <col min="12" max="13" width="7.5703125" customWidth="1"/>
    <col min="14" max="14" width="10.42578125" customWidth="1"/>
    <col min="15" max="15" width="0.85546875" customWidth="1"/>
  </cols>
  <sheetData>
    <row r="1" spans="3:14" ht="8.25" customHeight="1" thickBot="1" x14ac:dyDescent="0.3"/>
    <row r="2" spans="3:14" ht="23.25" thickBot="1" x14ac:dyDescent="0.5">
      <c r="C2" s="226" t="s">
        <v>106</v>
      </c>
      <c r="D2" s="227"/>
      <c r="E2" s="227"/>
      <c r="F2" s="227"/>
      <c r="G2" s="227"/>
      <c r="H2" s="227"/>
      <c r="I2" s="227"/>
      <c r="J2" s="227"/>
      <c r="K2" s="227"/>
      <c r="L2" s="227"/>
      <c r="M2" s="227"/>
      <c r="N2" s="228"/>
    </row>
    <row r="3" spans="3:14" ht="3.75" customHeight="1" thickBot="1" x14ac:dyDescent="0.3"/>
    <row r="4" spans="3:14" ht="30" customHeight="1" x14ac:dyDescent="0.25">
      <c r="C4" s="224" t="s">
        <v>113</v>
      </c>
      <c r="D4" s="225"/>
      <c r="E4" s="61" t="s">
        <v>117</v>
      </c>
      <c r="F4" s="231" t="s">
        <v>131</v>
      </c>
      <c r="G4" s="231"/>
      <c r="H4" s="231"/>
      <c r="I4" s="231"/>
      <c r="J4" s="231"/>
      <c r="K4" s="231"/>
      <c r="L4" s="231"/>
      <c r="M4" s="231"/>
      <c r="N4" s="232"/>
    </row>
    <row r="5" spans="3:14" ht="55.5" customHeight="1" x14ac:dyDescent="0.25">
      <c r="C5" s="229" t="s">
        <v>114</v>
      </c>
      <c r="D5" s="230"/>
      <c r="E5" s="62" t="s">
        <v>117</v>
      </c>
      <c r="F5" s="233" t="s">
        <v>144</v>
      </c>
      <c r="G5" s="233"/>
      <c r="H5" s="233"/>
      <c r="I5" s="233"/>
      <c r="J5" s="233"/>
      <c r="K5" s="233"/>
      <c r="L5" s="233"/>
      <c r="M5" s="233"/>
      <c r="N5" s="234"/>
    </row>
    <row r="6" spans="3:14" ht="94.5" customHeight="1" thickBot="1" x14ac:dyDescent="0.3">
      <c r="C6" s="180" t="s">
        <v>143</v>
      </c>
      <c r="D6" s="181"/>
      <c r="E6" s="63" t="s">
        <v>117</v>
      </c>
      <c r="F6" s="182" t="s">
        <v>145</v>
      </c>
      <c r="G6" s="182"/>
      <c r="H6" s="182"/>
      <c r="I6" s="182"/>
      <c r="J6" s="182"/>
      <c r="K6" s="182"/>
      <c r="L6" s="182"/>
      <c r="M6" s="182"/>
      <c r="N6" s="183"/>
    </row>
    <row r="7" spans="3:14" ht="7.5" customHeight="1" thickBot="1" x14ac:dyDescent="0.3">
      <c r="C7" s="207"/>
      <c r="D7" s="207"/>
      <c r="E7" s="207"/>
      <c r="F7" s="207"/>
      <c r="G7" s="207"/>
      <c r="H7" s="207"/>
      <c r="I7" s="207"/>
      <c r="J7" s="207"/>
      <c r="K7" s="207"/>
      <c r="L7" s="207"/>
      <c r="M7" s="207"/>
      <c r="N7" s="207"/>
    </row>
    <row r="8" spans="3:14" ht="24" customHeight="1" thickBot="1" x14ac:dyDescent="0.3">
      <c r="C8" s="210" t="s">
        <v>125</v>
      </c>
      <c r="D8" s="175"/>
      <c r="E8" s="175"/>
      <c r="F8" s="175"/>
      <c r="G8" s="175"/>
      <c r="H8" s="175"/>
      <c r="I8" s="175"/>
      <c r="J8" s="175"/>
      <c r="K8" s="175"/>
      <c r="L8" s="175"/>
      <c r="M8" s="175"/>
      <c r="N8" s="176"/>
    </row>
    <row r="9" spans="3:14" ht="25.5" customHeight="1" x14ac:dyDescent="0.25">
      <c r="C9" s="224" t="s">
        <v>108</v>
      </c>
      <c r="D9" s="225"/>
      <c r="E9" s="58" t="s">
        <v>117</v>
      </c>
      <c r="F9" s="221"/>
      <c r="G9" s="221"/>
      <c r="H9" s="221"/>
      <c r="I9" s="221"/>
      <c r="J9" s="221"/>
      <c r="K9" s="221"/>
      <c r="L9" s="221"/>
      <c r="M9" s="221"/>
      <c r="N9" s="222"/>
    </row>
    <row r="10" spans="3:14" ht="27" customHeight="1" thickBot="1" x14ac:dyDescent="0.3">
      <c r="C10" s="216" t="s">
        <v>109</v>
      </c>
      <c r="D10" s="217"/>
      <c r="E10" s="59" t="s">
        <v>117</v>
      </c>
      <c r="F10" s="218"/>
      <c r="G10" s="218"/>
      <c r="H10" s="219"/>
      <c r="I10" s="219"/>
      <c r="J10" s="218"/>
      <c r="K10" s="218"/>
      <c r="L10" s="218"/>
      <c r="M10" s="218"/>
      <c r="N10" s="220"/>
    </row>
    <row r="11" spans="3:14" ht="21" customHeight="1" x14ac:dyDescent="0.25">
      <c r="C11" s="216" t="s">
        <v>110</v>
      </c>
      <c r="D11" s="217"/>
      <c r="E11" s="59" t="s">
        <v>117</v>
      </c>
      <c r="F11" s="171"/>
      <c r="G11" s="171"/>
      <c r="H11" s="208" t="s">
        <v>136</v>
      </c>
      <c r="I11" s="209"/>
      <c r="J11" s="171"/>
      <c r="K11" s="171"/>
      <c r="L11" s="171"/>
      <c r="M11" s="171"/>
      <c r="N11" s="172"/>
    </row>
    <row r="12" spans="3:14" ht="31.5" customHeight="1" x14ac:dyDescent="0.25">
      <c r="C12" s="216" t="s">
        <v>128</v>
      </c>
      <c r="D12" s="217"/>
      <c r="E12" s="59" t="s">
        <v>117</v>
      </c>
      <c r="F12" s="171"/>
      <c r="G12" s="171"/>
      <c r="H12" s="211" t="s">
        <v>137</v>
      </c>
      <c r="I12" s="212"/>
      <c r="J12" s="171"/>
      <c r="K12" s="171"/>
      <c r="L12" s="171"/>
      <c r="M12" s="171"/>
      <c r="N12" s="172"/>
    </row>
    <row r="13" spans="3:14" ht="33" customHeight="1" thickBot="1" x14ac:dyDescent="0.3">
      <c r="C13" s="216" t="s">
        <v>111</v>
      </c>
      <c r="D13" s="217"/>
      <c r="E13" s="59" t="s">
        <v>117</v>
      </c>
      <c r="F13" s="171"/>
      <c r="G13" s="171"/>
      <c r="H13" s="173" t="s">
        <v>138</v>
      </c>
      <c r="I13" s="174"/>
      <c r="J13" s="171"/>
      <c r="K13" s="171"/>
      <c r="L13" s="171"/>
      <c r="M13" s="171"/>
      <c r="N13" s="172"/>
    </row>
    <row r="14" spans="3:14" ht="21" customHeight="1" x14ac:dyDescent="0.25">
      <c r="C14" s="216" t="s">
        <v>112</v>
      </c>
      <c r="D14" s="217"/>
      <c r="E14" s="59" t="s">
        <v>117</v>
      </c>
      <c r="F14" s="218"/>
      <c r="G14" s="218"/>
      <c r="H14" s="223"/>
      <c r="I14" s="223"/>
      <c r="J14" s="218"/>
      <c r="K14" s="218"/>
      <c r="L14" s="218"/>
      <c r="M14" s="218"/>
      <c r="N14" s="220"/>
    </row>
    <row r="15" spans="3:14" ht="21" customHeight="1" x14ac:dyDescent="0.25">
      <c r="C15" s="216" t="s">
        <v>139</v>
      </c>
      <c r="D15" s="217"/>
      <c r="E15" s="59" t="s">
        <v>117</v>
      </c>
      <c r="F15" s="218"/>
      <c r="G15" s="218"/>
      <c r="H15" s="218"/>
      <c r="I15" s="218"/>
      <c r="J15" s="218"/>
      <c r="K15" s="218"/>
      <c r="L15" s="218"/>
      <c r="M15" s="218"/>
      <c r="N15" s="220"/>
    </row>
    <row r="16" spans="3:14" ht="21" customHeight="1" thickBot="1" x14ac:dyDescent="0.3">
      <c r="C16" s="180" t="s">
        <v>107</v>
      </c>
      <c r="D16" s="181"/>
      <c r="E16" s="60" t="s">
        <v>117</v>
      </c>
      <c r="F16" s="235"/>
      <c r="G16" s="235"/>
      <c r="H16" s="235"/>
      <c r="I16" s="235"/>
      <c r="J16" s="235"/>
      <c r="K16" s="235"/>
      <c r="L16" s="235"/>
      <c r="M16" s="235"/>
      <c r="N16" s="236"/>
    </row>
    <row r="17" spans="3:14" ht="7.5" customHeight="1" thickBot="1" x14ac:dyDescent="0.3"/>
    <row r="18" spans="3:14" ht="28.5" customHeight="1" thickBot="1" x14ac:dyDescent="0.3">
      <c r="C18" s="82">
        <v>1</v>
      </c>
      <c r="D18" s="175" t="s">
        <v>140</v>
      </c>
      <c r="E18" s="175"/>
      <c r="F18" s="175"/>
      <c r="G18" s="175"/>
      <c r="H18" s="175"/>
      <c r="I18" s="175"/>
      <c r="J18" s="175"/>
      <c r="K18" s="175"/>
      <c r="L18" s="175"/>
      <c r="M18" s="175"/>
      <c r="N18" s="176"/>
    </row>
    <row r="19" spans="3:14" ht="30.75" customHeight="1" x14ac:dyDescent="0.25">
      <c r="C19" s="237" t="s">
        <v>116</v>
      </c>
      <c r="D19" s="238"/>
      <c r="E19" s="81"/>
      <c r="F19" s="214" t="s">
        <v>134</v>
      </c>
      <c r="G19" s="215"/>
      <c r="H19" s="190" t="s">
        <v>129</v>
      </c>
      <c r="I19" s="191"/>
      <c r="J19" s="191"/>
      <c r="K19" s="192"/>
      <c r="L19" s="190" t="s">
        <v>130</v>
      </c>
      <c r="M19" s="191"/>
      <c r="N19" s="213"/>
    </row>
    <row r="20" spans="3:14" ht="57" customHeight="1" x14ac:dyDescent="0.25">
      <c r="C20" s="199" t="s">
        <v>146</v>
      </c>
      <c r="D20" s="200"/>
      <c r="E20" s="68" t="s">
        <v>118</v>
      </c>
      <c r="F20" s="194"/>
      <c r="G20" s="195"/>
      <c r="H20" s="193"/>
      <c r="I20" s="194"/>
      <c r="J20" s="194"/>
      <c r="K20" s="195"/>
      <c r="L20" s="74"/>
      <c r="M20" s="74"/>
      <c r="N20" s="70"/>
    </row>
    <row r="21" spans="3:14" ht="90" customHeight="1" thickBot="1" x14ac:dyDescent="0.3">
      <c r="C21" s="199"/>
      <c r="D21" s="200"/>
      <c r="E21" s="68" t="s">
        <v>119</v>
      </c>
      <c r="F21" s="194"/>
      <c r="G21" s="195"/>
      <c r="H21" s="196"/>
      <c r="I21" s="197"/>
      <c r="J21" s="197"/>
      <c r="K21" s="198"/>
      <c r="L21" s="74"/>
      <c r="M21" s="74"/>
      <c r="N21" s="70"/>
    </row>
    <row r="22" spans="3:14" ht="50.25" customHeight="1" x14ac:dyDescent="0.25">
      <c r="C22" s="201" t="s">
        <v>147</v>
      </c>
      <c r="D22" s="202"/>
      <c r="E22" s="68"/>
      <c r="F22" s="184" t="s">
        <v>135</v>
      </c>
      <c r="G22" s="185"/>
      <c r="H22" s="186" t="s">
        <v>129</v>
      </c>
      <c r="I22" s="187"/>
      <c r="J22" s="188"/>
      <c r="K22" s="73" t="s">
        <v>133</v>
      </c>
      <c r="L22" s="186" t="s">
        <v>130</v>
      </c>
      <c r="M22" s="187"/>
      <c r="N22" s="189"/>
    </row>
    <row r="23" spans="3:14" ht="50.25" customHeight="1" x14ac:dyDescent="0.25">
      <c r="C23" s="203"/>
      <c r="D23" s="204"/>
      <c r="E23" s="68" t="s">
        <v>118</v>
      </c>
      <c r="F23" s="194"/>
      <c r="G23" s="195"/>
      <c r="H23" s="193"/>
      <c r="I23" s="194"/>
      <c r="J23" s="195"/>
      <c r="K23" s="75"/>
      <c r="L23" s="74"/>
      <c r="M23" s="74"/>
      <c r="N23" s="70"/>
    </row>
    <row r="24" spans="3:14" ht="50.25" customHeight="1" x14ac:dyDescent="0.25">
      <c r="C24" s="203"/>
      <c r="D24" s="204"/>
      <c r="E24" s="68" t="s">
        <v>119</v>
      </c>
      <c r="F24" s="194"/>
      <c r="G24" s="195"/>
      <c r="H24" s="193"/>
      <c r="I24" s="194"/>
      <c r="J24" s="195"/>
      <c r="K24" s="75"/>
      <c r="L24" s="74"/>
      <c r="M24" s="74"/>
      <c r="N24" s="70"/>
    </row>
    <row r="25" spans="3:14" ht="50.25" customHeight="1" x14ac:dyDescent="0.25">
      <c r="C25" s="203"/>
      <c r="D25" s="204"/>
      <c r="E25" s="68" t="s">
        <v>120</v>
      </c>
      <c r="F25" s="194"/>
      <c r="G25" s="195"/>
      <c r="H25" s="193"/>
      <c r="I25" s="194"/>
      <c r="J25" s="195"/>
      <c r="K25" s="75"/>
      <c r="L25" s="74"/>
      <c r="M25" s="74"/>
      <c r="N25" s="70"/>
    </row>
    <row r="26" spans="3:14" ht="50.25" customHeight="1" thickBot="1" x14ac:dyDescent="0.3">
      <c r="C26" s="205"/>
      <c r="D26" s="206"/>
      <c r="E26" s="77" t="s">
        <v>132</v>
      </c>
      <c r="F26" s="197"/>
      <c r="G26" s="198"/>
      <c r="H26" s="196"/>
      <c r="I26" s="197"/>
      <c r="J26" s="198"/>
      <c r="K26" s="78"/>
      <c r="L26" s="79"/>
      <c r="M26" s="79"/>
      <c r="N26" s="80"/>
    </row>
    <row r="27" spans="3:14" ht="10.5" customHeight="1" thickBot="1" x14ac:dyDescent="0.3">
      <c r="D27" s="57"/>
      <c r="E27" s="57"/>
      <c r="H27" s="239"/>
      <c r="I27" s="239"/>
      <c r="J27" s="239"/>
      <c r="K27" s="76"/>
    </row>
    <row r="28" spans="3:14" s="50" customFormat="1" ht="48.75" customHeight="1" thickBot="1" x14ac:dyDescent="0.25">
      <c r="C28" s="82">
        <v>2</v>
      </c>
      <c r="D28" s="177" t="s">
        <v>115</v>
      </c>
      <c r="E28" s="177"/>
      <c r="F28" s="177"/>
      <c r="G28" s="178" t="s">
        <v>141</v>
      </c>
      <c r="H28" s="178"/>
      <c r="I28" s="178"/>
      <c r="J28" s="178"/>
      <c r="K28" s="178"/>
      <c r="L28" s="178"/>
      <c r="M28" s="178"/>
      <c r="N28" s="179"/>
    </row>
    <row r="29" spans="3:14" s="50" customFormat="1" ht="38.25" customHeight="1" thickBot="1" x14ac:dyDescent="0.25">
      <c r="C29" s="164" t="s">
        <v>142</v>
      </c>
      <c r="D29" s="165"/>
      <c r="E29" s="240" t="s">
        <v>148</v>
      </c>
      <c r="F29" s="241"/>
      <c r="G29" s="241"/>
      <c r="H29" s="241"/>
      <c r="I29" s="241"/>
      <c r="J29" s="241"/>
      <c r="K29" s="241"/>
      <c r="L29" s="241"/>
      <c r="M29" s="241"/>
      <c r="N29" s="242"/>
    </row>
    <row r="30" spans="3:14" ht="36.75" customHeight="1" x14ac:dyDescent="0.25">
      <c r="C30" s="86" t="s">
        <v>5</v>
      </c>
      <c r="D30" s="84" t="s">
        <v>102</v>
      </c>
      <c r="E30" s="169" t="s">
        <v>127</v>
      </c>
      <c r="F30" s="170"/>
      <c r="G30" s="83" t="s">
        <v>126</v>
      </c>
      <c r="H30" s="84" t="s">
        <v>104</v>
      </c>
      <c r="I30" s="84" t="s">
        <v>105</v>
      </c>
      <c r="J30" s="169" t="s">
        <v>121</v>
      </c>
      <c r="K30" s="170"/>
      <c r="L30" s="84" t="s">
        <v>122</v>
      </c>
      <c r="M30" s="84" t="s">
        <v>123</v>
      </c>
      <c r="N30" s="85" t="s">
        <v>124</v>
      </c>
    </row>
    <row r="31" spans="3:14" s="54" customFormat="1" ht="35.25" customHeight="1" x14ac:dyDescent="0.25">
      <c r="C31" s="69">
        <v>1</v>
      </c>
      <c r="D31" s="56"/>
      <c r="E31" s="158"/>
      <c r="F31" s="159"/>
      <c r="G31" s="71"/>
      <c r="H31" s="53"/>
      <c r="I31" s="53"/>
      <c r="J31" s="160">
        <f>+I31-H31</f>
        <v>0</v>
      </c>
      <c r="K31" s="161"/>
      <c r="L31" s="64">
        <f>INT(J31/365)</f>
        <v>0</v>
      </c>
      <c r="M31" s="64">
        <f>INT(MOD(J31,365)/30)</f>
        <v>0</v>
      </c>
      <c r="N31" s="65" t="str">
        <f>+CONCATENATE(L31,"/",M31)</f>
        <v>0/0</v>
      </c>
    </row>
    <row r="32" spans="3:14" s="54" customFormat="1" ht="35.25" customHeight="1" x14ac:dyDescent="0.25">
      <c r="C32" s="69">
        <v>2</v>
      </c>
      <c r="D32" s="56"/>
      <c r="E32" s="158"/>
      <c r="F32" s="159"/>
      <c r="G32" s="71"/>
      <c r="H32" s="53"/>
      <c r="I32" s="53"/>
      <c r="J32" s="160">
        <f>+I32-H32</f>
        <v>0</v>
      </c>
      <c r="K32" s="161"/>
      <c r="L32" s="64">
        <f>INT(J32/365)</f>
        <v>0</v>
      </c>
      <c r="M32" s="64">
        <f>INT(MOD(J32,365)/30)</f>
        <v>0</v>
      </c>
      <c r="N32" s="65" t="str">
        <f>+CONCATENATE(L32,"/",M32)</f>
        <v>0/0</v>
      </c>
    </row>
    <row r="33" spans="3:14" s="54" customFormat="1" ht="35.25" customHeight="1" x14ac:dyDescent="0.25">
      <c r="C33" s="69">
        <v>3</v>
      </c>
      <c r="D33" s="56"/>
      <c r="E33" s="158"/>
      <c r="F33" s="159"/>
      <c r="G33" s="71"/>
      <c r="H33" s="55"/>
      <c r="I33" s="55"/>
      <c r="J33" s="160">
        <f>+I33-H33</f>
        <v>0</v>
      </c>
      <c r="K33" s="161"/>
      <c r="L33" s="64">
        <f t="shared" ref="L33:L34" si="0">INT(J33/365)</f>
        <v>0</v>
      </c>
      <c r="M33" s="64">
        <f t="shared" ref="M33:M34" si="1">INT(MOD(J33,365)/30)</f>
        <v>0</v>
      </c>
      <c r="N33" s="65" t="str">
        <f t="shared" ref="N33:N34" si="2">+CONCATENATE(L33,"/",M33)</f>
        <v>0/0</v>
      </c>
    </row>
    <row r="34" spans="3:14" s="54" customFormat="1" ht="35.25" customHeight="1" thickBot="1" x14ac:dyDescent="0.3">
      <c r="C34" s="69">
        <v>4</v>
      </c>
      <c r="D34" s="56"/>
      <c r="E34" s="158"/>
      <c r="F34" s="159"/>
      <c r="G34" s="71"/>
      <c r="H34" s="53"/>
      <c r="I34" s="53"/>
      <c r="J34" s="160">
        <f t="shared" ref="J34" si="3">+I34-H34</f>
        <v>0</v>
      </c>
      <c r="K34" s="161"/>
      <c r="L34" s="64">
        <f t="shared" si="0"/>
        <v>0</v>
      </c>
      <c r="M34" s="64">
        <f t="shared" si="1"/>
        <v>0</v>
      </c>
      <c r="N34" s="65" t="str">
        <f t="shared" si="2"/>
        <v>0/0</v>
      </c>
    </row>
    <row r="35" spans="3:14" s="50" customFormat="1" ht="15.75" customHeight="1" thickBot="1" x14ac:dyDescent="0.25">
      <c r="C35" s="153" t="s">
        <v>103</v>
      </c>
      <c r="D35" s="154"/>
      <c r="E35" s="154"/>
      <c r="F35" s="154"/>
      <c r="G35" s="154"/>
      <c r="H35" s="154"/>
      <c r="I35" s="155"/>
      <c r="J35" s="156">
        <f>+SUM(J31:J34)</f>
        <v>0</v>
      </c>
      <c r="K35" s="157"/>
      <c r="L35" s="66">
        <f>INT(J35/365)</f>
        <v>0</v>
      </c>
      <c r="M35" s="67">
        <f>INT(MOD(J35,365)/30)</f>
        <v>0</v>
      </c>
      <c r="N35" s="51" t="str">
        <f>+CONCATENATE(L35,"/",M35)</f>
        <v>0/0</v>
      </c>
    </row>
    <row r="36" spans="3:14" s="50" customFormat="1" ht="13.5" thickBot="1" x14ac:dyDescent="0.25">
      <c r="J36" s="87"/>
      <c r="K36" s="88"/>
      <c r="L36" s="89" t="str">
        <f>+CONCATENATE(C35," - ",L35," años, ",M35," meses")</f>
        <v>Total - 0 años, 0 meses</v>
      </c>
      <c r="M36" s="88"/>
      <c r="N36" s="90"/>
    </row>
    <row r="37" spans="3:14" s="50" customFormat="1" ht="13.5" thickBot="1" x14ac:dyDescent="0.25">
      <c r="L37" s="52"/>
    </row>
    <row r="38" spans="3:14" s="72" customFormat="1" ht="68.25" customHeight="1" thickBot="1" x14ac:dyDescent="0.3">
      <c r="C38" s="164" t="s">
        <v>152</v>
      </c>
      <c r="D38" s="165"/>
      <c r="E38" s="166" t="s">
        <v>149</v>
      </c>
      <c r="F38" s="167"/>
      <c r="G38" s="167"/>
      <c r="H38" s="167"/>
      <c r="I38" s="167"/>
      <c r="J38" s="167"/>
      <c r="K38" s="167"/>
      <c r="L38" s="167"/>
      <c r="M38" s="167"/>
      <c r="N38" s="168"/>
    </row>
    <row r="39" spans="3:14" ht="38.25" customHeight="1" x14ac:dyDescent="0.25">
      <c r="C39" s="86" t="s">
        <v>5</v>
      </c>
      <c r="D39" s="84" t="s">
        <v>102</v>
      </c>
      <c r="E39" s="169" t="s">
        <v>127</v>
      </c>
      <c r="F39" s="170"/>
      <c r="G39" s="83" t="s">
        <v>126</v>
      </c>
      <c r="H39" s="84" t="s">
        <v>104</v>
      </c>
      <c r="I39" s="84" t="s">
        <v>105</v>
      </c>
      <c r="J39" s="169" t="s">
        <v>121</v>
      </c>
      <c r="K39" s="170"/>
      <c r="L39" s="84" t="s">
        <v>122</v>
      </c>
      <c r="M39" s="84" t="s">
        <v>123</v>
      </c>
      <c r="N39" s="85" t="s">
        <v>124</v>
      </c>
    </row>
    <row r="40" spans="3:14" s="54" customFormat="1" ht="32.25" customHeight="1" x14ac:dyDescent="0.25">
      <c r="C40" s="69">
        <v>1</v>
      </c>
      <c r="D40" s="56"/>
      <c r="E40" s="158"/>
      <c r="F40" s="159"/>
      <c r="G40" s="71"/>
      <c r="H40" s="53"/>
      <c r="I40" s="53"/>
      <c r="J40" s="160">
        <f>+I40-H40</f>
        <v>0</v>
      </c>
      <c r="K40" s="161"/>
      <c r="L40" s="64">
        <f>INT(J40/365)</f>
        <v>0</v>
      </c>
      <c r="M40" s="64">
        <f>INT(MOD(J40,365)/30)</f>
        <v>0</v>
      </c>
      <c r="N40" s="65" t="str">
        <f>+CONCATENATE(L40,"/",M40)</f>
        <v>0/0</v>
      </c>
    </row>
    <row r="41" spans="3:14" s="54" customFormat="1" ht="32.25" customHeight="1" x14ac:dyDescent="0.25">
      <c r="C41" s="69">
        <v>2</v>
      </c>
      <c r="D41" s="56"/>
      <c r="E41" s="158"/>
      <c r="F41" s="159"/>
      <c r="G41" s="71"/>
      <c r="H41" s="53"/>
      <c r="I41" s="53"/>
      <c r="J41" s="160">
        <f>+I41-H41</f>
        <v>0</v>
      </c>
      <c r="K41" s="161"/>
      <c r="L41" s="64">
        <f>INT(J41/365)</f>
        <v>0</v>
      </c>
      <c r="M41" s="64">
        <f>INT(MOD(J41,365)/30)</f>
        <v>0</v>
      </c>
      <c r="N41" s="65" t="str">
        <f>+CONCATENATE(L41,"/",M41)</f>
        <v>0/0</v>
      </c>
    </row>
    <row r="42" spans="3:14" s="54" customFormat="1" ht="32.25" customHeight="1" x14ac:dyDescent="0.25">
      <c r="C42" s="69">
        <v>3</v>
      </c>
      <c r="D42" s="56"/>
      <c r="E42" s="158"/>
      <c r="F42" s="159"/>
      <c r="G42" s="71"/>
      <c r="H42" s="55"/>
      <c r="I42" s="55"/>
      <c r="J42" s="160">
        <f>+I42-H42</f>
        <v>0</v>
      </c>
      <c r="K42" s="161"/>
      <c r="L42" s="64">
        <f t="shared" ref="L42:L43" si="4">INT(J42/365)</f>
        <v>0</v>
      </c>
      <c r="M42" s="64">
        <f t="shared" ref="M42:M43" si="5">INT(MOD(J42,365)/30)</f>
        <v>0</v>
      </c>
      <c r="N42" s="65" t="str">
        <f t="shared" ref="N42:N43" si="6">+CONCATENATE(L42,"/",M42)</f>
        <v>0/0</v>
      </c>
    </row>
    <row r="43" spans="3:14" s="54" customFormat="1" ht="32.25" customHeight="1" thickBot="1" x14ac:dyDescent="0.3">
      <c r="C43" s="69">
        <v>4</v>
      </c>
      <c r="D43" s="56"/>
      <c r="E43" s="158"/>
      <c r="F43" s="159"/>
      <c r="G43" s="71"/>
      <c r="H43" s="53"/>
      <c r="I43" s="53"/>
      <c r="J43" s="160">
        <f t="shared" ref="J43" si="7">+I43-H43</f>
        <v>0</v>
      </c>
      <c r="K43" s="161"/>
      <c r="L43" s="64">
        <f t="shared" si="4"/>
        <v>0</v>
      </c>
      <c r="M43" s="64">
        <f t="shared" si="5"/>
        <v>0</v>
      </c>
      <c r="N43" s="65" t="str">
        <f t="shared" si="6"/>
        <v>0/0</v>
      </c>
    </row>
    <row r="44" spans="3:14" ht="15.75" thickBot="1" x14ac:dyDescent="0.3">
      <c r="C44" s="153" t="s">
        <v>103</v>
      </c>
      <c r="D44" s="154"/>
      <c r="E44" s="154"/>
      <c r="F44" s="154"/>
      <c r="G44" s="154"/>
      <c r="H44" s="154"/>
      <c r="I44" s="155"/>
      <c r="J44" s="156">
        <f>+SUM(J40:J43)</f>
        <v>0</v>
      </c>
      <c r="K44" s="157"/>
      <c r="L44" s="66">
        <f>INT(J44/365)</f>
        <v>0</v>
      </c>
      <c r="M44" s="67">
        <f>INT(MOD(J44,365)/30)</f>
        <v>0</v>
      </c>
      <c r="N44" s="51" t="str">
        <f>+CONCATENATE(L44,"/",M44)</f>
        <v>0/0</v>
      </c>
    </row>
    <row r="45" spans="3:14" ht="15.75" thickBot="1" x14ac:dyDescent="0.3">
      <c r="C45" s="50"/>
      <c r="D45" s="50"/>
      <c r="E45" s="50"/>
      <c r="F45" s="50"/>
      <c r="G45" s="50"/>
      <c r="H45" s="50"/>
      <c r="I45" s="50"/>
      <c r="J45" s="87"/>
      <c r="K45" s="88"/>
      <c r="L45" s="89" t="str">
        <f>+CONCATENATE(C44," - ",L44," años, ",M44," meses")</f>
        <v>Total - 0 años, 0 meses</v>
      </c>
      <c r="M45" s="88"/>
      <c r="N45" s="90"/>
    </row>
    <row r="46" spans="3:14" ht="15.75" thickBot="1" x14ac:dyDescent="0.3">
      <c r="C46" s="50"/>
      <c r="D46" s="50"/>
      <c r="E46" s="50"/>
      <c r="F46" s="50"/>
      <c r="G46" s="50"/>
      <c r="H46" s="50"/>
      <c r="I46" s="50"/>
      <c r="J46" s="93"/>
      <c r="K46" s="93"/>
      <c r="L46" s="94"/>
      <c r="M46" s="93"/>
      <c r="N46" s="93"/>
    </row>
    <row r="47" spans="3:14" ht="56.25" customHeight="1" thickBot="1" x14ac:dyDescent="0.3">
      <c r="C47" s="164" t="s">
        <v>151</v>
      </c>
      <c r="D47" s="165"/>
      <c r="E47" s="166" t="s">
        <v>150</v>
      </c>
      <c r="F47" s="167"/>
      <c r="G47" s="167"/>
      <c r="H47" s="167"/>
      <c r="I47" s="167"/>
      <c r="J47" s="167"/>
      <c r="K47" s="167"/>
      <c r="L47" s="167"/>
      <c r="M47" s="167"/>
      <c r="N47" s="168"/>
    </row>
    <row r="48" spans="3:14" ht="22.5" x14ac:dyDescent="0.25">
      <c r="C48" s="86" t="s">
        <v>5</v>
      </c>
      <c r="D48" s="84" t="s">
        <v>102</v>
      </c>
      <c r="E48" s="169" t="s">
        <v>127</v>
      </c>
      <c r="F48" s="170"/>
      <c r="G48" s="91" t="s">
        <v>126</v>
      </c>
      <c r="H48" s="84" t="s">
        <v>104</v>
      </c>
      <c r="I48" s="84" t="s">
        <v>105</v>
      </c>
      <c r="J48" s="169" t="s">
        <v>121</v>
      </c>
      <c r="K48" s="170"/>
      <c r="L48" s="84" t="s">
        <v>122</v>
      </c>
      <c r="M48" s="84" t="s">
        <v>123</v>
      </c>
      <c r="N48" s="85" t="s">
        <v>124</v>
      </c>
    </row>
    <row r="49" spans="3:14" ht="35.25" customHeight="1" x14ac:dyDescent="0.25">
      <c r="C49" s="69">
        <v>1</v>
      </c>
      <c r="D49" s="56"/>
      <c r="E49" s="158"/>
      <c r="F49" s="159"/>
      <c r="G49" s="92"/>
      <c r="H49" s="53"/>
      <c r="I49" s="53"/>
      <c r="J49" s="160">
        <f>+I49-H49</f>
        <v>0</v>
      </c>
      <c r="K49" s="161"/>
      <c r="L49" s="64">
        <f>INT(J49/365)</f>
        <v>0</v>
      </c>
      <c r="M49" s="64">
        <f>INT(MOD(J49,365)/30)</f>
        <v>0</v>
      </c>
      <c r="N49" s="65" t="str">
        <f>+CONCATENATE(L49,"/",M49)</f>
        <v>0/0</v>
      </c>
    </row>
    <row r="50" spans="3:14" ht="35.25" customHeight="1" x14ac:dyDescent="0.25">
      <c r="C50" s="69">
        <v>2</v>
      </c>
      <c r="D50" s="56"/>
      <c r="E50" s="158"/>
      <c r="F50" s="159"/>
      <c r="G50" s="92"/>
      <c r="H50" s="53"/>
      <c r="I50" s="53"/>
      <c r="J50" s="160">
        <f>+I50-H50</f>
        <v>0</v>
      </c>
      <c r="K50" s="161"/>
      <c r="L50" s="64">
        <f>INT(J50/365)</f>
        <v>0</v>
      </c>
      <c r="M50" s="64">
        <f>INT(MOD(J50,365)/30)</f>
        <v>0</v>
      </c>
      <c r="N50" s="65" t="str">
        <f>+CONCATENATE(L50,"/",M50)</f>
        <v>0/0</v>
      </c>
    </row>
    <row r="51" spans="3:14" ht="35.25" customHeight="1" x14ac:dyDescent="0.25">
      <c r="C51" s="69">
        <v>3</v>
      </c>
      <c r="D51" s="56"/>
      <c r="E51" s="158"/>
      <c r="F51" s="159"/>
      <c r="G51" s="92"/>
      <c r="H51" s="55"/>
      <c r="I51" s="55"/>
      <c r="J51" s="160">
        <f>+I51-H51</f>
        <v>0</v>
      </c>
      <c r="K51" s="161"/>
      <c r="L51" s="64">
        <f t="shared" ref="L51:L52" si="8">INT(J51/365)</f>
        <v>0</v>
      </c>
      <c r="M51" s="64">
        <f t="shared" ref="M51:M52" si="9">INT(MOD(J51,365)/30)</f>
        <v>0</v>
      </c>
      <c r="N51" s="65" t="str">
        <f t="shared" ref="N51:N52" si="10">+CONCATENATE(L51,"/",M51)</f>
        <v>0/0</v>
      </c>
    </row>
    <row r="52" spans="3:14" ht="35.25" customHeight="1" thickBot="1" x14ac:dyDescent="0.3">
      <c r="C52" s="69">
        <v>4</v>
      </c>
      <c r="D52" s="56"/>
      <c r="E52" s="158"/>
      <c r="F52" s="159"/>
      <c r="G52" s="92"/>
      <c r="H52" s="53"/>
      <c r="I52" s="53"/>
      <c r="J52" s="162">
        <f t="shared" ref="J52" si="11">+I52-H52</f>
        <v>0</v>
      </c>
      <c r="K52" s="163"/>
      <c r="L52" s="64">
        <f t="shared" si="8"/>
        <v>0</v>
      </c>
      <c r="M52" s="64">
        <f t="shared" si="9"/>
        <v>0</v>
      </c>
      <c r="N52" s="65" t="str">
        <f t="shared" si="10"/>
        <v>0/0</v>
      </c>
    </row>
    <row r="53" spans="3:14" ht="15.75" thickBot="1" x14ac:dyDescent="0.3">
      <c r="C53" s="153" t="s">
        <v>103</v>
      </c>
      <c r="D53" s="154"/>
      <c r="E53" s="154"/>
      <c r="F53" s="154"/>
      <c r="G53" s="154"/>
      <c r="H53" s="154"/>
      <c r="I53" s="155"/>
      <c r="J53" s="156">
        <f>+SUM(J48:J52)</f>
        <v>0</v>
      </c>
      <c r="K53" s="157"/>
      <c r="L53" s="66">
        <f>INT(J53/365)</f>
        <v>0</v>
      </c>
      <c r="M53" s="67">
        <f>INT(MOD(J53,365)/30)</f>
        <v>0</v>
      </c>
      <c r="N53" s="51" t="str">
        <f>+CONCATENATE(L53,"/",M53)</f>
        <v>0/0</v>
      </c>
    </row>
    <row r="54" spans="3:14" ht="15.75" thickBot="1" x14ac:dyDescent="0.3">
      <c r="C54" s="50"/>
      <c r="D54" s="50"/>
      <c r="E54" s="50"/>
      <c r="F54" s="50"/>
      <c r="G54" s="50"/>
      <c r="H54" s="50"/>
      <c r="I54" s="50"/>
      <c r="J54" s="87"/>
      <c r="K54" s="88"/>
      <c r="L54" s="89" t="str">
        <f>+CONCATENATE(C53," - ",L53," años, ",M53," meses")</f>
        <v>Total - 0 años, 0 meses</v>
      </c>
      <c r="M54" s="88"/>
      <c r="N54" s="90"/>
    </row>
    <row r="55" spans="3:14" x14ac:dyDescent="0.25">
      <c r="C55" s="50"/>
      <c r="D55" s="50"/>
      <c r="E55" s="50"/>
      <c r="F55" s="50"/>
      <c r="G55" s="50"/>
      <c r="H55" s="50"/>
      <c r="I55" s="50"/>
      <c r="J55" s="93"/>
      <c r="K55" s="93"/>
      <c r="L55" s="94"/>
      <c r="M55" s="93"/>
      <c r="N55" s="93"/>
    </row>
    <row r="56" spans="3:14" x14ac:dyDescent="0.25">
      <c r="C56" s="50"/>
      <c r="D56" s="50"/>
      <c r="E56" s="50"/>
      <c r="F56" s="50"/>
      <c r="G56" s="50"/>
      <c r="H56" s="50"/>
      <c r="I56" s="50"/>
      <c r="J56" s="93"/>
      <c r="K56" s="93"/>
      <c r="L56" s="94"/>
      <c r="M56" s="93"/>
      <c r="N56" s="93"/>
    </row>
    <row r="57" spans="3:14" x14ac:dyDescent="0.25">
      <c r="C57" s="50"/>
      <c r="D57" s="50"/>
      <c r="E57" s="50"/>
      <c r="F57" s="50"/>
      <c r="G57" s="50"/>
      <c r="H57" s="50"/>
      <c r="I57" s="50"/>
      <c r="J57" s="93"/>
      <c r="K57" s="93"/>
      <c r="L57" s="94"/>
      <c r="M57" s="93"/>
      <c r="N57" s="93"/>
    </row>
    <row r="58" spans="3:14" x14ac:dyDescent="0.25">
      <c r="C58" s="50"/>
      <c r="D58" s="50"/>
      <c r="E58" s="50"/>
      <c r="F58" s="50"/>
      <c r="G58" s="50"/>
      <c r="H58" s="50"/>
      <c r="I58" s="50"/>
      <c r="J58" s="93"/>
      <c r="K58" s="93"/>
      <c r="L58" s="94"/>
      <c r="M58" s="93"/>
      <c r="N58" s="93"/>
    </row>
    <row r="59" spans="3:14" x14ac:dyDescent="0.25">
      <c r="C59" s="50"/>
      <c r="D59" s="50"/>
      <c r="E59" s="50"/>
      <c r="F59" s="50"/>
      <c r="G59" s="50"/>
      <c r="H59" s="50"/>
      <c r="I59" s="50"/>
      <c r="J59" s="93"/>
      <c r="K59" s="93"/>
      <c r="L59" s="94"/>
      <c r="M59" s="93"/>
      <c r="N59" s="93"/>
    </row>
    <row r="60" spans="3:14" x14ac:dyDescent="0.25">
      <c r="C60" s="50"/>
      <c r="D60" s="50"/>
      <c r="E60" s="50"/>
      <c r="F60" s="50"/>
      <c r="G60" s="50"/>
      <c r="H60" s="50"/>
      <c r="I60" s="50"/>
      <c r="J60" s="93"/>
      <c r="K60" s="93"/>
      <c r="L60" s="94"/>
      <c r="M60" s="93"/>
      <c r="N60" s="93"/>
    </row>
    <row r="61" spans="3:14" x14ac:dyDescent="0.25">
      <c r="C61" s="50"/>
      <c r="D61" s="50"/>
      <c r="E61" s="50"/>
      <c r="F61" s="50"/>
      <c r="G61" s="50"/>
      <c r="H61" s="50"/>
      <c r="I61" s="50"/>
      <c r="J61" s="93"/>
      <c r="K61" s="93"/>
      <c r="L61" s="94"/>
      <c r="M61" s="93"/>
      <c r="N61" s="93"/>
    </row>
    <row r="62" spans="3:14" x14ac:dyDescent="0.25">
      <c r="C62" s="50"/>
      <c r="D62" s="50"/>
      <c r="E62" s="50"/>
      <c r="F62" s="50"/>
      <c r="G62" s="50"/>
      <c r="H62" s="50"/>
      <c r="I62" s="50"/>
      <c r="J62" s="93"/>
      <c r="K62" s="93"/>
      <c r="L62" s="94"/>
      <c r="M62" s="93"/>
      <c r="N62" s="93"/>
    </row>
    <row r="63" spans="3:14" x14ac:dyDescent="0.25">
      <c r="C63" s="50"/>
      <c r="D63" s="50"/>
      <c r="E63" s="50"/>
      <c r="F63" s="50"/>
      <c r="G63" s="50"/>
      <c r="H63" s="50"/>
      <c r="I63" s="50"/>
      <c r="J63" s="93"/>
      <c r="K63" s="93"/>
      <c r="L63" s="94"/>
      <c r="M63" s="93"/>
      <c r="N63" s="93"/>
    </row>
    <row r="64" spans="3:14" s="50" customFormat="1" ht="12.75" x14ac:dyDescent="0.2">
      <c r="L64" s="52"/>
    </row>
  </sheetData>
  <mergeCells count="98">
    <mergeCell ref="E30:F30"/>
    <mergeCell ref="F26:G26"/>
    <mergeCell ref="H26:J26"/>
    <mergeCell ref="C19:D19"/>
    <mergeCell ref="F21:G21"/>
    <mergeCell ref="H27:J27"/>
    <mergeCell ref="H23:J23"/>
    <mergeCell ref="H24:J24"/>
    <mergeCell ref="H25:J25"/>
    <mergeCell ref="F23:G23"/>
    <mergeCell ref="F24:G24"/>
    <mergeCell ref="F25:G25"/>
    <mergeCell ref="E29:N29"/>
    <mergeCell ref="C10:D10"/>
    <mergeCell ref="C11:D11"/>
    <mergeCell ref="C2:N2"/>
    <mergeCell ref="C4:D4"/>
    <mergeCell ref="C5:D5"/>
    <mergeCell ref="F4:N4"/>
    <mergeCell ref="F5:N5"/>
    <mergeCell ref="F15:N15"/>
    <mergeCell ref="F16:N16"/>
    <mergeCell ref="C16:D16"/>
    <mergeCell ref="C15:D15"/>
    <mergeCell ref="E31:F31"/>
    <mergeCell ref="E32:F32"/>
    <mergeCell ref="E33:F33"/>
    <mergeCell ref="E34:F34"/>
    <mergeCell ref="E42:F42"/>
    <mergeCell ref="E43:F43"/>
    <mergeCell ref="E39:F39"/>
    <mergeCell ref="E41:F41"/>
    <mergeCell ref="E40:F40"/>
    <mergeCell ref="E38:N38"/>
    <mergeCell ref="J35:K35"/>
    <mergeCell ref="J41:K41"/>
    <mergeCell ref="J42:K42"/>
    <mergeCell ref="J33:K33"/>
    <mergeCell ref="J34:K34"/>
    <mergeCell ref="C6:D6"/>
    <mergeCell ref="F6:N6"/>
    <mergeCell ref="F22:G22"/>
    <mergeCell ref="H22:J22"/>
    <mergeCell ref="L22:N22"/>
    <mergeCell ref="H19:K19"/>
    <mergeCell ref="H20:K20"/>
    <mergeCell ref="H21:K21"/>
    <mergeCell ref="C20:D21"/>
    <mergeCell ref="C22:D26"/>
    <mergeCell ref="C7:N7"/>
    <mergeCell ref="H11:I11"/>
    <mergeCell ref="C8:N8"/>
    <mergeCell ref="H12:I12"/>
    <mergeCell ref="L19:N19"/>
    <mergeCell ref="F19:G19"/>
    <mergeCell ref="F20:G20"/>
    <mergeCell ref="C13:D13"/>
    <mergeCell ref="C14:D14"/>
    <mergeCell ref="F10:N10"/>
    <mergeCell ref="F9:N9"/>
    <mergeCell ref="F14:N14"/>
    <mergeCell ref="C9:D9"/>
    <mergeCell ref="C12:D12"/>
    <mergeCell ref="J43:K43"/>
    <mergeCell ref="J44:K44"/>
    <mergeCell ref="J39:K39"/>
    <mergeCell ref="J40:K40"/>
    <mergeCell ref="C38:D38"/>
    <mergeCell ref="F11:G11"/>
    <mergeCell ref="J11:N11"/>
    <mergeCell ref="F12:G12"/>
    <mergeCell ref="J12:N12"/>
    <mergeCell ref="H13:I13"/>
    <mergeCell ref="F13:G13"/>
    <mergeCell ref="J13:N13"/>
    <mergeCell ref="D18:N18"/>
    <mergeCell ref="C29:D29"/>
    <mergeCell ref="D28:F28"/>
    <mergeCell ref="G28:N28"/>
    <mergeCell ref="J30:K30"/>
    <mergeCell ref="J31:K31"/>
    <mergeCell ref="J32:K32"/>
    <mergeCell ref="C44:I44"/>
    <mergeCell ref="C35:I35"/>
    <mergeCell ref="C53:I53"/>
    <mergeCell ref="J53:K53"/>
    <mergeCell ref="E50:F50"/>
    <mergeCell ref="J50:K50"/>
    <mergeCell ref="E51:F51"/>
    <mergeCell ref="J51:K51"/>
    <mergeCell ref="E52:F52"/>
    <mergeCell ref="J52:K52"/>
    <mergeCell ref="C47:D47"/>
    <mergeCell ref="E47:N47"/>
    <mergeCell ref="E48:F48"/>
    <mergeCell ref="J48:K48"/>
    <mergeCell ref="E49:F49"/>
    <mergeCell ref="J49:K49"/>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26"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Evaluacion BID</vt:lpstr>
      <vt:lpstr>Hoja1</vt:lpstr>
      <vt:lpstr>Evaluación</vt:lpstr>
      <vt:lpstr>Eva 11.02.2014</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PROCESO DE SELECCION</cp:lastModifiedBy>
  <cp:revision/>
  <cp:lastPrinted>2020-11-17T16:14:39Z</cp:lastPrinted>
  <dcterms:created xsi:type="dcterms:W3CDTF">2013-03-20T21:37:51Z</dcterms:created>
  <dcterms:modified xsi:type="dcterms:W3CDTF">2025-08-29T15:40:13Z</dcterms:modified>
</cp:coreProperties>
</file>